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Employees" sheetId="2" state="visible" r:id="rId2"/>
    <sheet name="Absence Log" sheetId="3" state="visible" r:id="rId3"/>
    <sheet name="Summary" sheetId="4" state="visible" r:id="rId4"/>
    <sheet name="Monthly Trend" sheetId="5" state="visible" r:id="rId5"/>
    <sheet name="Absence Types" sheetId="6" state="visible" r:id="rId6"/>
  </sheets>
  <definedNames/>
  <calcPr calcId="124519" fullCalcOnLoad="1"/>
</workbook>
</file>

<file path=xl/styles.xml><?xml version="1.0" encoding="utf-8"?>
<styleSheet xmlns="http://schemas.openxmlformats.org/spreadsheetml/2006/main">
  <numFmts count="4">
    <numFmt numFmtId="164" formatCode="yyyy-mm-dd"/>
    <numFmt numFmtId="165" formatCode="dd mmm yyyy"/>
    <numFmt numFmtId="166" formatCode="0.0%"/>
    <numFmt numFmtId="167" formatCode="mmm"/>
  </numFmts>
  <fonts count="5">
    <font>
      <name val="Calibri"/>
      <family val="2"/>
      <color theme="1"/>
      <sz val="11"/>
      <scheme val="minor"/>
    </font>
    <font>
      <b val="1"/>
      <color rgb="001D4ED8"/>
      <sz val="14"/>
    </font>
    <font>
      <color rgb="0064748B"/>
      <sz val="9"/>
    </font>
    <font>
      <b val="1"/>
    </font>
    <font>
      <b val="1"/>
      <color rgb="00FFFFFF"/>
      <sz val="11"/>
    </font>
  </fonts>
  <fills count="5">
    <fill>
      <patternFill/>
    </fill>
    <fill>
      <patternFill patternType="gray125"/>
    </fill>
    <fill>
      <patternFill patternType="solid">
        <fgColor rgb="001D4ED8"/>
      </patternFill>
    </fill>
    <fill>
      <patternFill patternType="solid">
        <fgColor rgb="00F8FAFC"/>
      </patternFill>
    </fill>
    <fill>
      <patternFill patternType="solid">
        <fgColor rgb="00EEF2FF"/>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2" fillId="0" borderId="0" applyAlignment="1" pivotButton="0" quotePrefix="0" xfId="0">
      <alignment vertical="top" wrapText="1"/>
    </xf>
    <xf numFmtId="0" fontId="4" fillId="2" borderId="1" applyAlignment="1" pivotButton="0" quotePrefix="0" xfId="0">
      <alignment horizontal="center" vertical="center"/>
    </xf>
    <xf numFmtId="0" fontId="0" fillId="0" borderId="1" pivotButton="0" quotePrefix="0" xfId="0"/>
    <xf numFmtId="0" fontId="0" fillId="0" borderId="1" applyAlignment="1" pivotButton="0" quotePrefix="0" xfId="0">
      <alignment horizontal="center" vertical="center"/>
    </xf>
    <xf numFmtId="0" fontId="0" fillId="3" borderId="1" pivotButton="0" quotePrefix="0" xfId="0"/>
    <xf numFmtId="0" fontId="0" fillId="3" borderId="1" applyAlignment="1" pivotButton="0" quotePrefix="0" xfId="0">
      <alignment horizontal="center" vertical="center"/>
    </xf>
    <xf numFmtId="165" fontId="0" fillId="0" borderId="1" applyAlignment="1" pivotButton="0" quotePrefix="0" xfId="0">
      <alignment horizontal="center" vertical="center"/>
    </xf>
    <xf numFmtId="165" fontId="0" fillId="3" borderId="1" applyAlignment="1" pivotButton="0" quotePrefix="0" xfId="0">
      <alignment horizontal="center" vertical="center"/>
    </xf>
    <xf numFmtId="0" fontId="0" fillId="0" borderId="0" applyAlignment="1" pivotButton="0" quotePrefix="0" xfId="0">
      <alignment horizontal="center" vertical="center"/>
    </xf>
    <xf numFmtId="166" fontId="0" fillId="0" borderId="1" applyAlignment="1" pivotButton="0" quotePrefix="0" xfId="0">
      <alignment horizontal="center" vertical="center"/>
    </xf>
    <xf numFmtId="0" fontId="0" fillId="0" borderId="1" applyAlignment="1" pivotButton="0" quotePrefix="0" xfId="0">
      <alignment horizontal="left" vertical="center"/>
    </xf>
    <xf numFmtId="166" fontId="0" fillId="3" borderId="1" applyAlignment="1" pivotButton="0" quotePrefix="0" xfId="0">
      <alignment horizontal="center" vertical="center"/>
    </xf>
    <xf numFmtId="0" fontId="0" fillId="3" borderId="1" applyAlignment="1" pivotButton="0" quotePrefix="0" xfId="0">
      <alignment horizontal="left" vertical="center"/>
    </xf>
    <xf numFmtId="0" fontId="3" fillId="4" borderId="1" pivotButton="0" quotePrefix="0" xfId="0"/>
    <xf numFmtId="0" fontId="3" fillId="4" borderId="1" applyAlignment="1" pivotButton="0" quotePrefix="0" xfId="0">
      <alignment horizontal="center" vertical="center"/>
    </xf>
    <xf numFmtId="166" fontId="3" fillId="4" borderId="1" applyAlignment="1" pivotButton="0" quotePrefix="0" xfId="0">
      <alignment horizontal="center" vertical="center"/>
    </xf>
    <xf numFmtId="0" fontId="0" fillId="4" borderId="1" pivotButton="0" quotePrefix="0" xfId="0"/>
    <xf numFmtId="0" fontId="4" fillId="2" borderId="1" pivotButton="0" quotePrefix="0" xfId="0"/>
    <xf numFmtId="167" fontId="4" fillId="2" borderId="1" applyAlignment="1" pivotButton="0" quotePrefix="0" xfId="0">
      <alignment horizontal="center" vertical="center"/>
    </xf>
    <xf numFmtId="0" fontId="3" fillId="0" borderId="1" pivotButton="0" quotePrefix="0" xfId="0"/>
    <xf numFmtId="0" fontId="3"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36" customWidth="1" min="1" max="1"/>
    <col width="16" customWidth="1" min="2" max="2"/>
    <col width="16" customWidth="1" min="3" max="3"/>
    <col width="16" customWidth="1" min="4" max="4"/>
    <col width="16" customWidth="1" min="5" max="5"/>
    <col width="16" customWidth="1" min="6" max="6"/>
  </cols>
  <sheetData>
    <row r="1">
      <c r="A1" s="1" t="inlineStr">
        <is>
          <t>Employee Absence Tracker 2026</t>
        </is>
      </c>
    </row>
    <row r="2">
      <c r="A2" s="2" t="inlineStr">
        <is>
          <t>Free template from ClockIt — get.clockit.io/free/employee-absence-tracker</t>
        </is>
      </c>
    </row>
    <row r="5">
      <c r="A5" s="3" t="inlineStr">
        <is>
          <t>1. List your team</t>
        </is>
      </c>
    </row>
    <row r="6" ht="32" customHeight="1">
      <c r="A6" s="4" t="inlineStr">
        <is>
          <t>On the Employees tab, add each person and the number of days they are scheduled to work in the period. That denominator is what turns days lost into an absence rate you can compare across people.</t>
        </is>
      </c>
    </row>
    <row r="8">
      <c r="A8" s="3" t="inlineStr">
        <is>
          <t>2. Log every absence as an occasion</t>
        </is>
      </c>
    </row>
    <row r="9" ht="32" customHeight="1">
      <c r="A9" s="4" t="inlineStr">
        <is>
          <t>On the Absence Log, one row per continuous absence — not one row per day. A three-day flu is ONE occasion of three days. This distinction is the whole point: frequent short absences disrupt a team far more than one long one.</t>
        </is>
      </c>
    </row>
    <row r="11">
      <c r="A11" s="3" t="inlineStr">
        <is>
          <t>3. Read the Summary tab</t>
        </is>
      </c>
    </row>
    <row r="12" ht="32" customHeight="1">
      <c r="A12" s="4" t="inlineStr">
        <is>
          <t>Occasions, days lost, absence rate and Bradford Factor calculate per employee. Nothing to tally.</t>
        </is>
      </c>
    </row>
    <row r="14">
      <c r="A14" s="3" t="inlineStr">
        <is>
          <t>4. Use the Bradford Factor as a trigger, not a verdict</t>
        </is>
      </c>
    </row>
    <row r="15" ht="32" customHeight="1">
      <c r="A15" s="4" t="inlineStr">
        <is>
          <t>It is S x S x D — occasions squared, times total days. A score is a prompt for a return-to-work conversation, never an automatic sanction. Set your own thresholds on the Summary tab and write them into your absence policy.</t>
        </is>
      </c>
    </row>
    <row r="17">
      <c r="A17" s="3" t="inlineStr">
        <is>
          <t>Keep vacation out of it</t>
        </is>
      </c>
    </row>
    <row r="18" ht="32" customHeight="1">
      <c r="A18" s="4" t="inlineStr">
        <is>
          <t>Planned leave is logged as "Vacation" and excluded from the rate. Mixing it in makes a well-run team look absent 10% of the year.</t>
        </is>
      </c>
    </row>
    <row r="21">
      <c r="A21" s="3" t="inlineStr">
        <is>
          <t>The hard part is not the maths — it is that absences get logged late or not at all.</t>
        </is>
      </c>
    </row>
    <row r="22">
      <c r="A22" s="4" t="inlineStr">
        <is>
          <t>ClockIt flags a missing clock-in the moment a shift starts, so an absence is recorded the day it happens instead of being reconstructed at month end. See get.clockit.io/free/employee-absence-tracker.</t>
        </is>
      </c>
    </row>
  </sheetData>
  <mergeCells count="6">
    <mergeCell ref="A9:F9"/>
    <mergeCell ref="A6:F6"/>
    <mergeCell ref="A22:F22"/>
    <mergeCell ref="A18:F18"/>
    <mergeCell ref="A12:F12"/>
    <mergeCell ref="A15:F1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workbookViewId="0">
      <pane ySplit="5" topLeftCell="A6" activePane="bottomLeft" state="frozen"/>
      <selection pane="bottomLeft" activeCell="A1" sqref="A1"/>
    </sheetView>
  </sheetViews>
  <sheetFormatPr baseColWidth="8" defaultRowHeight="15"/>
  <cols>
    <col width="24" customWidth="1" min="1" max="1"/>
    <col width="18" customWidth="1" min="2" max="2"/>
    <col width="24" customWidth="1" min="3" max="3"/>
  </cols>
  <sheetData>
    <row r="1">
      <c r="A1" s="1" t="inlineStr">
        <is>
          <t>Employees</t>
        </is>
      </c>
    </row>
    <row r="2">
      <c r="A2" s="2" t="inlineStr">
        <is>
          <t>Scheduled days is the denominator for the absence rate — 260 for a full-time year, or 21-22 if you run this monthly.</t>
        </is>
      </c>
    </row>
    <row r="4">
      <c r="A4" s="3" t="inlineStr">
        <is>
          <t>Period:</t>
        </is>
      </c>
      <c r="B4" t="inlineStr">
        <is>
          <t>1 Jan 2026 - 31 Dec 2026</t>
        </is>
      </c>
    </row>
    <row r="5">
      <c r="A5" s="5" t="inlineStr">
        <is>
          <t>Employee Name</t>
        </is>
      </c>
      <c r="B5" s="5" t="inlineStr">
        <is>
          <t>Department</t>
        </is>
      </c>
      <c r="C5" s="5" t="inlineStr">
        <is>
          <t>Scheduled Working Days</t>
        </is>
      </c>
    </row>
    <row r="6">
      <c r="A6" s="6" t="inlineStr">
        <is>
          <t>Aisha Khan</t>
        </is>
      </c>
      <c r="B6" s="6" t="inlineStr">
        <is>
          <t>Operations</t>
        </is>
      </c>
      <c r="C6" s="7" t="n">
        <v>260</v>
      </c>
    </row>
    <row r="7">
      <c r="A7" s="8" t="inlineStr">
        <is>
          <t>Ben Cooper</t>
        </is>
      </c>
      <c r="B7" s="8" t="inlineStr">
        <is>
          <t>Sales</t>
        </is>
      </c>
      <c r="C7" s="9" t="n">
        <v>260</v>
      </c>
    </row>
    <row r="8">
      <c r="A8" s="6" t="inlineStr">
        <is>
          <t>Carla Mendez</t>
        </is>
      </c>
      <c r="B8" s="6" t="inlineStr">
        <is>
          <t>Support</t>
        </is>
      </c>
      <c r="C8" s="7" t="n">
        <v>260</v>
      </c>
    </row>
    <row r="9">
      <c r="A9" s="8" t="inlineStr">
        <is>
          <t>David Osei</t>
        </is>
      </c>
      <c r="B9" s="8" t="inlineStr">
        <is>
          <t>Operations</t>
        </is>
      </c>
      <c r="C9" s="9" t="n">
        <v>208</v>
      </c>
    </row>
    <row r="10">
      <c r="A10" s="6" t="inlineStr">
        <is>
          <t>Elena Rossi</t>
        </is>
      </c>
      <c r="B10" s="6" t="inlineStr">
        <is>
          <t>Finance</t>
        </is>
      </c>
      <c r="C10" s="7" t="n">
        <v>260</v>
      </c>
    </row>
    <row r="11">
      <c r="A11" s="8" t="n"/>
      <c r="B11" s="8" t="n"/>
      <c r="C11" s="9" t="n"/>
    </row>
    <row r="12">
      <c r="A12" s="6" t="n"/>
      <c r="B12" s="6" t="n"/>
      <c r="C12" s="7" t="n"/>
    </row>
    <row r="13">
      <c r="A13" s="8" t="n"/>
      <c r="B13" s="8" t="n"/>
      <c r="C13" s="9" t="n"/>
    </row>
    <row r="14">
      <c r="A14" s="6" t="n"/>
      <c r="B14" s="6" t="n"/>
      <c r="C14" s="7" t="n"/>
    </row>
    <row r="15">
      <c r="A15" s="8" t="n"/>
      <c r="B15" s="8" t="n"/>
      <c r="C15" s="9" t="n"/>
    </row>
    <row r="16">
      <c r="A16" s="6" t="n"/>
      <c r="B16" s="6" t="n"/>
      <c r="C16" s="7" t="n"/>
    </row>
    <row r="17">
      <c r="A17" s="8" t="n"/>
      <c r="B17" s="8" t="n"/>
      <c r="C17" s="9" t="n"/>
    </row>
    <row r="18">
      <c r="A18" s="6" t="n"/>
      <c r="B18" s="6" t="n"/>
      <c r="C18" s="7" t="n"/>
    </row>
    <row r="19">
      <c r="A19" s="8" t="n"/>
      <c r="B19" s="8" t="n"/>
      <c r="C19" s="9" t="n"/>
    </row>
    <row r="20">
      <c r="A20" s="6" t="n"/>
      <c r="B20" s="6" t="n"/>
      <c r="C20" s="7" t="n"/>
    </row>
    <row r="21">
      <c r="A21" s="8" t="n"/>
      <c r="B21" s="8" t="n"/>
      <c r="C21" s="9" t="n"/>
    </row>
    <row r="22">
      <c r="A22" s="6" t="n"/>
      <c r="B22" s="6" t="n"/>
      <c r="C22" s="7" t="n"/>
    </row>
    <row r="23">
      <c r="A23" s="8" t="n"/>
      <c r="B23" s="8" t="n"/>
      <c r="C23" s="9" t="n"/>
    </row>
    <row r="24">
      <c r="A24" s="6" t="n"/>
      <c r="B24" s="6" t="n"/>
      <c r="C24" s="7" t="n"/>
    </row>
    <row r="25">
      <c r="A25" s="8" t="n"/>
      <c r="B25" s="8" t="n"/>
      <c r="C25" s="9" t="n"/>
    </row>
    <row r="26">
      <c r="A26" s="6" t="n"/>
      <c r="B26" s="6" t="n"/>
      <c r="C26" s="7" t="n"/>
    </row>
    <row r="27">
      <c r="A27" s="8" t="n"/>
      <c r="B27" s="8" t="n"/>
      <c r="C27" s="9" t="n"/>
    </row>
    <row r="28">
      <c r="A28" s="6" t="n"/>
      <c r="B28" s="6" t="n"/>
      <c r="C28" s="7" t="n"/>
    </row>
    <row r="29">
      <c r="A29" s="8" t="n"/>
      <c r="B29" s="8" t="n"/>
      <c r="C29" s="9" t="n"/>
    </row>
    <row r="30">
      <c r="A30" s="6" t="n"/>
      <c r="B30" s="6" t="n"/>
      <c r="C30" s="7" t="n"/>
    </row>
    <row r="31">
      <c r="A31" s="8" t="n"/>
      <c r="B31" s="8" t="n"/>
      <c r="C31" s="9" t="n"/>
    </row>
    <row r="32">
      <c r="A32" s="6" t="n"/>
      <c r="B32" s="6" t="n"/>
      <c r="C32" s="7" t="n"/>
    </row>
    <row r="33">
      <c r="A33" s="8" t="n"/>
      <c r="B33" s="8" t="n"/>
      <c r="C33" s="9" t="n"/>
    </row>
    <row r="34">
      <c r="A34" s="6" t="n"/>
      <c r="B34" s="6" t="n"/>
      <c r="C34" s="7" t="n"/>
    </row>
    <row r="35">
      <c r="A35" s="8" t="n"/>
      <c r="B35" s="8" t="n"/>
      <c r="C35" s="9"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57"/>
  <sheetViews>
    <sheetView workbookViewId="0">
      <pane ySplit="5" topLeftCell="A6" activePane="bottomLeft" state="frozen"/>
      <selection pane="bottomLeft" activeCell="A1" sqref="A1"/>
    </sheetView>
  </sheetViews>
  <sheetFormatPr baseColWidth="8" defaultRowHeight="15"/>
  <cols>
    <col width="22" customWidth="1" min="1" max="1"/>
    <col width="17" customWidth="1" min="2" max="2"/>
    <col width="13" customWidth="1" min="3" max="3"/>
    <col width="13" customWidth="1" min="4" max="4"/>
    <col width="13" customWidth="1" min="5" max="5"/>
    <col width="26" customWidth="1" min="6" max="6"/>
    <col width="20" customWidth="1" min="7" max="7"/>
    <col width="28" customWidth="1" min="8" max="8"/>
  </cols>
  <sheetData>
    <row r="1">
      <c r="A1" s="1" t="inlineStr">
        <is>
          <t>Absence Log</t>
        </is>
      </c>
    </row>
    <row r="2">
      <c r="A2" s="2" t="inlineStr">
        <is>
          <t>One row per OCCASION, not per day. Working days are counted with NETWORKDAYS.</t>
        </is>
      </c>
    </row>
    <row r="5">
      <c r="A5" s="5" t="inlineStr">
        <is>
          <t>Employee</t>
        </is>
      </c>
      <c r="B5" s="5" t="inlineStr">
        <is>
          <t>Absence Type</t>
        </is>
      </c>
      <c r="C5" s="5" t="inlineStr">
        <is>
          <t>First Day</t>
        </is>
      </c>
      <c r="D5" s="5" t="inlineStr">
        <is>
          <t>Last Day</t>
        </is>
      </c>
      <c r="E5" s="5" t="inlineStr">
        <is>
          <t>Working Days</t>
        </is>
      </c>
      <c r="F5" s="5" t="inlineStr">
        <is>
          <t>Reason Given</t>
        </is>
      </c>
      <c r="G5" s="5" t="inlineStr">
        <is>
          <t>Return-to-work done?</t>
        </is>
      </c>
      <c r="H5" s="5" t="inlineStr">
        <is>
          <t>Notes</t>
        </is>
      </c>
    </row>
    <row r="6">
      <c r="A6" s="6" t="inlineStr">
        <is>
          <t>Ben Cooper</t>
        </is>
      </c>
      <c r="B6" s="6" t="inlineStr">
        <is>
          <t>Sickness</t>
        </is>
      </c>
      <c r="C6" s="10" t="n">
        <v>46034</v>
      </c>
      <c r="D6" s="10" t="n">
        <v>46034</v>
      </c>
      <c r="E6" s="7">
        <f>IF(OR(C6="",D6=""),"",NETWORKDAYS(C6,D6))</f>
        <v/>
      </c>
      <c r="F6" s="6" t="inlineStr">
        <is>
          <t>Migraine</t>
        </is>
      </c>
      <c r="G6" s="7" t="inlineStr">
        <is>
          <t>Yes</t>
        </is>
      </c>
      <c r="H6" s="6" t="inlineStr"/>
    </row>
    <row r="7">
      <c r="A7" s="8" t="inlineStr">
        <is>
          <t>Ben Cooper</t>
        </is>
      </c>
      <c r="B7" s="8" t="inlineStr">
        <is>
          <t>Sickness</t>
        </is>
      </c>
      <c r="C7" s="11" t="n">
        <v>46062</v>
      </c>
      <c r="D7" s="11" t="n">
        <v>46063</v>
      </c>
      <c r="E7" s="9">
        <f>IF(OR(C7="",D7=""),"",NETWORKDAYS(C7,D7))</f>
        <v/>
      </c>
      <c r="F7" s="8" t="inlineStr">
        <is>
          <t>Stomach bug</t>
        </is>
      </c>
      <c r="G7" s="9" t="inlineStr">
        <is>
          <t>Yes</t>
        </is>
      </c>
      <c r="H7" s="8" t="inlineStr"/>
    </row>
    <row r="8">
      <c r="A8" s="6" t="inlineStr">
        <is>
          <t>Ben Cooper</t>
        </is>
      </c>
      <c r="B8" s="6" t="inlineStr">
        <is>
          <t>Unauthorised</t>
        </is>
      </c>
      <c r="C8" s="10" t="n">
        <v>46083</v>
      </c>
      <c r="D8" s="10" t="n">
        <v>46083</v>
      </c>
      <c r="E8" s="7">
        <f>IF(OR(C8="",D8=""),"",NETWORKDAYS(C8,D8))</f>
        <v/>
      </c>
      <c r="F8" s="6" t="inlineStr">
        <is>
          <t>No contact</t>
        </is>
      </c>
      <c r="G8" s="7" t="inlineStr">
        <is>
          <t>No</t>
        </is>
      </c>
      <c r="H8" s="6" t="inlineStr">
        <is>
          <t>Follow up</t>
        </is>
      </c>
    </row>
    <row r="9">
      <c r="A9" s="8" t="inlineStr">
        <is>
          <t>Aisha Khan</t>
        </is>
      </c>
      <c r="B9" s="8" t="inlineStr">
        <is>
          <t>Sickness</t>
        </is>
      </c>
      <c r="C9" s="11" t="n">
        <v>46069</v>
      </c>
      <c r="D9" s="11" t="n">
        <v>46073</v>
      </c>
      <c r="E9" s="9">
        <f>IF(OR(C9="",D9=""),"",NETWORKDAYS(C9,D9))</f>
        <v/>
      </c>
      <c r="F9" s="8" t="inlineStr">
        <is>
          <t>Flu</t>
        </is>
      </c>
      <c r="G9" s="9" t="inlineStr">
        <is>
          <t>Yes</t>
        </is>
      </c>
      <c r="H9" s="8" t="inlineStr">
        <is>
          <t>One occasion, five days</t>
        </is>
      </c>
    </row>
    <row r="10">
      <c r="A10" s="6" t="inlineStr">
        <is>
          <t>Carla Mendez</t>
        </is>
      </c>
      <c r="B10" s="6" t="inlineStr">
        <is>
          <t>Medical</t>
        </is>
      </c>
      <c r="C10" s="10" t="n">
        <v>46120</v>
      </c>
      <c r="D10" s="10" t="n">
        <v>46120</v>
      </c>
      <c r="E10" s="7">
        <f>IF(OR(C10="",D10=""),"",NETWORKDAYS(C10,D10))</f>
        <v/>
      </c>
      <c r="F10" s="6" t="inlineStr">
        <is>
          <t>Hospital appointment</t>
        </is>
      </c>
      <c r="G10" s="7" t="inlineStr">
        <is>
          <t>n/a</t>
        </is>
      </c>
      <c r="H10" s="6" t="inlineStr"/>
    </row>
    <row r="11">
      <c r="A11" s="8" t="inlineStr">
        <is>
          <t>David Osei</t>
        </is>
      </c>
      <c r="B11" s="8" t="inlineStr">
        <is>
          <t>Family</t>
        </is>
      </c>
      <c r="C11" s="11" t="n">
        <v>46161</v>
      </c>
      <c r="D11" s="11" t="n">
        <v>46162</v>
      </c>
      <c r="E11" s="9">
        <f>IF(OR(C11="",D11=""),"",NETWORKDAYS(C11,D11))</f>
        <v/>
      </c>
      <c r="F11" s="8" t="inlineStr">
        <is>
          <t>Childcare</t>
        </is>
      </c>
      <c r="G11" s="9" t="inlineStr">
        <is>
          <t>Yes</t>
        </is>
      </c>
      <c r="H11" s="8" t="inlineStr"/>
    </row>
    <row r="12">
      <c r="A12" s="6" t="n"/>
      <c r="B12" s="6" t="n"/>
      <c r="C12" s="10" t="n"/>
      <c r="D12" s="10" t="n"/>
      <c r="E12" s="7">
        <f>IF(OR(C12="",D12=""),"",NETWORKDAYS(C12,D12))</f>
        <v/>
      </c>
      <c r="F12" s="6" t="n"/>
      <c r="G12" s="7" t="n"/>
      <c r="H12" s="6" t="n"/>
    </row>
    <row r="13">
      <c r="A13" s="8" t="n"/>
      <c r="B13" s="8" t="n"/>
      <c r="C13" s="11" t="n"/>
      <c r="D13" s="11" t="n"/>
      <c r="E13" s="9">
        <f>IF(OR(C13="",D13=""),"",NETWORKDAYS(C13,D13))</f>
        <v/>
      </c>
      <c r="F13" s="8" t="n"/>
      <c r="G13" s="9" t="n"/>
      <c r="H13" s="8" t="n"/>
    </row>
    <row r="14">
      <c r="A14" s="6" t="n"/>
      <c r="B14" s="6" t="n"/>
      <c r="C14" s="10" t="n"/>
      <c r="D14" s="10" t="n"/>
      <c r="E14" s="7">
        <f>IF(OR(C14="",D14=""),"",NETWORKDAYS(C14,D14))</f>
        <v/>
      </c>
      <c r="F14" s="6" t="n"/>
      <c r="G14" s="7" t="n"/>
      <c r="H14" s="6" t="n"/>
    </row>
    <row r="15">
      <c r="A15" s="8" t="n"/>
      <c r="B15" s="8" t="n"/>
      <c r="C15" s="11" t="n"/>
      <c r="D15" s="11" t="n"/>
      <c r="E15" s="9">
        <f>IF(OR(C15="",D15=""),"",NETWORKDAYS(C15,D15))</f>
        <v/>
      </c>
      <c r="F15" s="8" t="n"/>
      <c r="G15" s="9" t="n"/>
      <c r="H15" s="8" t="n"/>
    </row>
    <row r="16">
      <c r="A16" s="6" t="n"/>
      <c r="B16" s="6" t="n"/>
      <c r="C16" s="10" t="n"/>
      <c r="D16" s="10" t="n"/>
      <c r="E16" s="7">
        <f>IF(OR(C16="",D16=""),"",NETWORKDAYS(C16,D16))</f>
        <v/>
      </c>
      <c r="F16" s="6" t="n"/>
      <c r="G16" s="7" t="n"/>
      <c r="H16" s="6" t="n"/>
    </row>
    <row r="17">
      <c r="A17" s="8" t="n"/>
      <c r="B17" s="8" t="n"/>
      <c r="C17" s="11" t="n"/>
      <c r="D17" s="11" t="n"/>
      <c r="E17" s="9">
        <f>IF(OR(C17="",D17=""),"",NETWORKDAYS(C17,D17))</f>
        <v/>
      </c>
      <c r="F17" s="8" t="n"/>
      <c r="G17" s="9" t="n"/>
      <c r="H17" s="8" t="n"/>
    </row>
    <row r="18">
      <c r="A18" s="6" t="n"/>
      <c r="B18" s="6" t="n"/>
      <c r="C18" s="10" t="n"/>
      <c r="D18" s="10" t="n"/>
      <c r="E18" s="7">
        <f>IF(OR(C18="",D18=""),"",NETWORKDAYS(C18,D18))</f>
        <v/>
      </c>
      <c r="F18" s="6" t="n"/>
      <c r="G18" s="7" t="n"/>
      <c r="H18" s="6" t="n"/>
    </row>
    <row r="19">
      <c r="A19" s="8" t="n"/>
      <c r="B19" s="8" t="n"/>
      <c r="C19" s="11" t="n"/>
      <c r="D19" s="11" t="n"/>
      <c r="E19" s="9">
        <f>IF(OR(C19="",D19=""),"",NETWORKDAYS(C19,D19))</f>
        <v/>
      </c>
      <c r="F19" s="8" t="n"/>
      <c r="G19" s="9" t="n"/>
      <c r="H19" s="8" t="n"/>
    </row>
    <row r="20">
      <c r="A20" s="6" t="n"/>
      <c r="B20" s="6" t="n"/>
      <c r="C20" s="10" t="n"/>
      <c r="D20" s="10" t="n"/>
      <c r="E20" s="7">
        <f>IF(OR(C20="",D20=""),"",NETWORKDAYS(C20,D20))</f>
        <v/>
      </c>
      <c r="F20" s="6" t="n"/>
      <c r="G20" s="7" t="n"/>
      <c r="H20" s="6" t="n"/>
    </row>
    <row r="21">
      <c r="A21" s="8" t="n"/>
      <c r="B21" s="8" t="n"/>
      <c r="C21" s="11" t="n"/>
      <c r="D21" s="11" t="n"/>
      <c r="E21" s="9">
        <f>IF(OR(C21="",D21=""),"",NETWORKDAYS(C21,D21))</f>
        <v/>
      </c>
      <c r="F21" s="8" t="n"/>
      <c r="G21" s="9" t="n"/>
      <c r="H21" s="8" t="n"/>
    </row>
    <row r="22">
      <c r="A22" s="6" t="n"/>
      <c r="B22" s="6" t="n"/>
      <c r="C22" s="10" t="n"/>
      <c r="D22" s="10" t="n"/>
      <c r="E22" s="7">
        <f>IF(OR(C22="",D22=""),"",NETWORKDAYS(C22,D22))</f>
        <v/>
      </c>
      <c r="F22" s="6" t="n"/>
      <c r="G22" s="7" t="n"/>
      <c r="H22" s="6" t="n"/>
    </row>
    <row r="23">
      <c r="A23" s="8" t="n"/>
      <c r="B23" s="8" t="n"/>
      <c r="C23" s="11" t="n"/>
      <c r="D23" s="11" t="n"/>
      <c r="E23" s="9">
        <f>IF(OR(C23="",D23=""),"",NETWORKDAYS(C23,D23))</f>
        <v/>
      </c>
      <c r="F23" s="8" t="n"/>
      <c r="G23" s="9" t="n"/>
      <c r="H23" s="8" t="n"/>
    </row>
    <row r="24">
      <c r="A24" s="6" t="n"/>
      <c r="B24" s="6" t="n"/>
      <c r="C24" s="10" t="n"/>
      <c r="D24" s="10" t="n"/>
      <c r="E24" s="7">
        <f>IF(OR(C24="",D24=""),"",NETWORKDAYS(C24,D24))</f>
        <v/>
      </c>
      <c r="F24" s="6" t="n"/>
      <c r="G24" s="7" t="n"/>
      <c r="H24" s="6" t="n"/>
    </row>
    <row r="25">
      <c r="A25" s="8" t="n"/>
      <c r="B25" s="8" t="n"/>
      <c r="C25" s="11" t="n"/>
      <c r="D25" s="11" t="n"/>
      <c r="E25" s="9">
        <f>IF(OR(C25="",D25=""),"",NETWORKDAYS(C25,D25))</f>
        <v/>
      </c>
      <c r="F25" s="8" t="n"/>
      <c r="G25" s="9" t="n"/>
      <c r="H25" s="8" t="n"/>
    </row>
    <row r="26">
      <c r="A26" s="6" t="n"/>
      <c r="B26" s="6" t="n"/>
      <c r="C26" s="10" t="n"/>
      <c r="D26" s="10" t="n"/>
      <c r="E26" s="7">
        <f>IF(OR(C26="",D26=""),"",NETWORKDAYS(C26,D26))</f>
        <v/>
      </c>
      <c r="F26" s="6" t="n"/>
      <c r="G26" s="7" t="n"/>
      <c r="H26" s="6" t="n"/>
    </row>
    <row r="27">
      <c r="A27" s="8" t="n"/>
      <c r="B27" s="8" t="n"/>
      <c r="C27" s="11" t="n"/>
      <c r="D27" s="11" t="n"/>
      <c r="E27" s="9">
        <f>IF(OR(C27="",D27=""),"",NETWORKDAYS(C27,D27))</f>
        <v/>
      </c>
      <c r="F27" s="8" t="n"/>
      <c r="G27" s="9" t="n"/>
      <c r="H27" s="8" t="n"/>
    </row>
    <row r="28">
      <c r="A28" s="6" t="n"/>
      <c r="B28" s="6" t="n"/>
      <c r="C28" s="10" t="n"/>
      <c r="D28" s="10" t="n"/>
      <c r="E28" s="7">
        <f>IF(OR(C28="",D28=""),"",NETWORKDAYS(C28,D28))</f>
        <v/>
      </c>
      <c r="F28" s="6" t="n"/>
      <c r="G28" s="7" t="n"/>
      <c r="H28" s="6" t="n"/>
    </row>
    <row r="29">
      <c r="A29" s="8" t="n"/>
      <c r="B29" s="8" t="n"/>
      <c r="C29" s="11" t="n"/>
      <c r="D29" s="11" t="n"/>
      <c r="E29" s="9">
        <f>IF(OR(C29="",D29=""),"",NETWORKDAYS(C29,D29))</f>
        <v/>
      </c>
      <c r="F29" s="8" t="n"/>
      <c r="G29" s="9" t="n"/>
      <c r="H29" s="8" t="n"/>
    </row>
    <row r="30">
      <c r="A30" s="6" t="n"/>
      <c r="B30" s="6" t="n"/>
      <c r="C30" s="10" t="n"/>
      <c r="D30" s="10" t="n"/>
      <c r="E30" s="7">
        <f>IF(OR(C30="",D30=""),"",NETWORKDAYS(C30,D30))</f>
        <v/>
      </c>
      <c r="F30" s="6" t="n"/>
      <c r="G30" s="7" t="n"/>
      <c r="H30" s="6" t="n"/>
    </row>
    <row r="31">
      <c r="A31" s="8" t="n"/>
      <c r="B31" s="8" t="n"/>
      <c r="C31" s="11" t="n"/>
      <c r="D31" s="11" t="n"/>
      <c r="E31" s="9">
        <f>IF(OR(C31="",D31=""),"",NETWORKDAYS(C31,D31))</f>
        <v/>
      </c>
      <c r="F31" s="8" t="n"/>
      <c r="G31" s="9" t="n"/>
      <c r="H31" s="8" t="n"/>
    </row>
    <row r="32">
      <c r="A32" s="6" t="n"/>
      <c r="B32" s="6" t="n"/>
      <c r="C32" s="10" t="n"/>
      <c r="D32" s="10" t="n"/>
      <c r="E32" s="7">
        <f>IF(OR(C32="",D32=""),"",NETWORKDAYS(C32,D32))</f>
        <v/>
      </c>
      <c r="F32" s="6" t="n"/>
      <c r="G32" s="7" t="n"/>
      <c r="H32" s="6" t="n"/>
    </row>
    <row r="33">
      <c r="A33" s="8" t="n"/>
      <c r="B33" s="8" t="n"/>
      <c r="C33" s="11" t="n"/>
      <c r="D33" s="11" t="n"/>
      <c r="E33" s="9">
        <f>IF(OR(C33="",D33=""),"",NETWORKDAYS(C33,D33))</f>
        <v/>
      </c>
      <c r="F33" s="8" t="n"/>
      <c r="G33" s="9" t="n"/>
      <c r="H33" s="8" t="n"/>
    </row>
    <row r="34">
      <c r="A34" s="6" t="n"/>
      <c r="B34" s="6" t="n"/>
      <c r="C34" s="10" t="n"/>
      <c r="D34" s="10" t="n"/>
      <c r="E34" s="7">
        <f>IF(OR(C34="",D34=""),"",NETWORKDAYS(C34,D34))</f>
        <v/>
      </c>
      <c r="F34" s="6" t="n"/>
      <c r="G34" s="7" t="n"/>
      <c r="H34" s="6" t="n"/>
    </row>
    <row r="35">
      <c r="A35" s="8" t="n"/>
      <c r="B35" s="8" t="n"/>
      <c r="C35" s="11" t="n"/>
      <c r="D35" s="11" t="n"/>
      <c r="E35" s="9">
        <f>IF(OR(C35="",D35=""),"",NETWORKDAYS(C35,D35))</f>
        <v/>
      </c>
      <c r="F35" s="8" t="n"/>
      <c r="G35" s="9" t="n"/>
      <c r="H35" s="8" t="n"/>
    </row>
    <row r="36">
      <c r="A36" s="6" t="n"/>
      <c r="B36" s="6" t="n"/>
      <c r="C36" s="10" t="n"/>
      <c r="D36" s="10" t="n"/>
      <c r="E36" s="7">
        <f>IF(OR(C36="",D36=""),"",NETWORKDAYS(C36,D36))</f>
        <v/>
      </c>
      <c r="F36" s="6" t="n"/>
      <c r="G36" s="7" t="n"/>
      <c r="H36" s="6" t="n"/>
    </row>
    <row r="37">
      <c r="A37" s="8" t="n"/>
      <c r="B37" s="8" t="n"/>
      <c r="C37" s="11" t="n"/>
      <c r="D37" s="11" t="n"/>
      <c r="E37" s="9">
        <f>IF(OR(C37="",D37=""),"",NETWORKDAYS(C37,D37))</f>
        <v/>
      </c>
      <c r="F37" s="8" t="n"/>
      <c r="G37" s="9" t="n"/>
      <c r="H37" s="8" t="n"/>
    </row>
    <row r="38">
      <c r="A38" s="6" t="n"/>
      <c r="B38" s="6" t="n"/>
      <c r="C38" s="10" t="n"/>
      <c r="D38" s="10" t="n"/>
      <c r="E38" s="7">
        <f>IF(OR(C38="",D38=""),"",NETWORKDAYS(C38,D38))</f>
        <v/>
      </c>
      <c r="F38" s="6" t="n"/>
      <c r="G38" s="7" t="n"/>
      <c r="H38" s="6" t="n"/>
    </row>
    <row r="39">
      <c r="A39" s="8" t="n"/>
      <c r="B39" s="8" t="n"/>
      <c r="C39" s="11" t="n"/>
      <c r="D39" s="11" t="n"/>
      <c r="E39" s="9">
        <f>IF(OR(C39="",D39=""),"",NETWORKDAYS(C39,D39))</f>
        <v/>
      </c>
      <c r="F39" s="8" t="n"/>
      <c r="G39" s="9" t="n"/>
      <c r="H39" s="8" t="n"/>
    </row>
    <row r="40">
      <c r="A40" s="6" t="n"/>
      <c r="B40" s="6" t="n"/>
      <c r="C40" s="10" t="n"/>
      <c r="D40" s="10" t="n"/>
      <c r="E40" s="7">
        <f>IF(OR(C40="",D40=""),"",NETWORKDAYS(C40,D40))</f>
        <v/>
      </c>
      <c r="F40" s="6" t="n"/>
      <c r="G40" s="7" t="n"/>
      <c r="H40" s="6" t="n"/>
    </row>
    <row r="41">
      <c r="A41" s="8" t="n"/>
      <c r="B41" s="8" t="n"/>
      <c r="C41" s="11" t="n"/>
      <c r="D41" s="11" t="n"/>
      <c r="E41" s="9">
        <f>IF(OR(C41="",D41=""),"",NETWORKDAYS(C41,D41))</f>
        <v/>
      </c>
      <c r="F41" s="8" t="n"/>
      <c r="G41" s="9" t="n"/>
      <c r="H41" s="8" t="n"/>
    </row>
    <row r="42">
      <c r="A42" s="6" t="n"/>
      <c r="B42" s="6" t="n"/>
      <c r="C42" s="10" t="n"/>
      <c r="D42" s="10" t="n"/>
      <c r="E42" s="7">
        <f>IF(OR(C42="",D42=""),"",NETWORKDAYS(C42,D42))</f>
        <v/>
      </c>
      <c r="F42" s="6" t="n"/>
      <c r="G42" s="7" t="n"/>
      <c r="H42" s="6" t="n"/>
    </row>
    <row r="43">
      <c r="A43" s="8" t="n"/>
      <c r="B43" s="8" t="n"/>
      <c r="C43" s="11" t="n"/>
      <c r="D43" s="11" t="n"/>
      <c r="E43" s="9">
        <f>IF(OR(C43="",D43=""),"",NETWORKDAYS(C43,D43))</f>
        <v/>
      </c>
      <c r="F43" s="8" t="n"/>
      <c r="G43" s="9" t="n"/>
      <c r="H43" s="8" t="n"/>
    </row>
    <row r="44">
      <c r="A44" s="6" t="n"/>
      <c r="B44" s="6" t="n"/>
      <c r="C44" s="10" t="n"/>
      <c r="D44" s="10" t="n"/>
      <c r="E44" s="7">
        <f>IF(OR(C44="",D44=""),"",NETWORKDAYS(C44,D44))</f>
        <v/>
      </c>
      <c r="F44" s="6" t="n"/>
      <c r="G44" s="7" t="n"/>
      <c r="H44" s="6" t="n"/>
    </row>
    <row r="45">
      <c r="A45" s="8" t="n"/>
      <c r="B45" s="8" t="n"/>
      <c r="C45" s="11" t="n"/>
      <c r="D45" s="11" t="n"/>
      <c r="E45" s="9">
        <f>IF(OR(C45="",D45=""),"",NETWORKDAYS(C45,D45))</f>
        <v/>
      </c>
      <c r="F45" s="8" t="n"/>
      <c r="G45" s="9" t="n"/>
      <c r="H45" s="8" t="n"/>
    </row>
    <row r="46">
      <c r="A46" s="6" t="n"/>
      <c r="B46" s="6" t="n"/>
      <c r="C46" s="10" t="n"/>
      <c r="D46" s="10" t="n"/>
      <c r="E46" s="7">
        <f>IF(OR(C46="",D46=""),"",NETWORKDAYS(C46,D46))</f>
        <v/>
      </c>
      <c r="F46" s="6" t="n"/>
      <c r="G46" s="7" t="n"/>
      <c r="H46" s="6" t="n"/>
    </row>
    <row r="47">
      <c r="A47" s="8" t="n"/>
      <c r="B47" s="8" t="n"/>
      <c r="C47" s="11" t="n"/>
      <c r="D47" s="11" t="n"/>
      <c r="E47" s="9">
        <f>IF(OR(C47="",D47=""),"",NETWORKDAYS(C47,D47))</f>
        <v/>
      </c>
      <c r="F47" s="8" t="n"/>
      <c r="G47" s="9" t="n"/>
      <c r="H47" s="8" t="n"/>
    </row>
    <row r="48">
      <c r="A48" s="6" t="n"/>
      <c r="B48" s="6" t="n"/>
      <c r="C48" s="10" t="n"/>
      <c r="D48" s="10" t="n"/>
      <c r="E48" s="7">
        <f>IF(OR(C48="",D48=""),"",NETWORKDAYS(C48,D48))</f>
        <v/>
      </c>
      <c r="F48" s="6" t="n"/>
      <c r="G48" s="7" t="n"/>
      <c r="H48" s="6" t="n"/>
    </row>
    <row r="49">
      <c r="A49" s="8" t="n"/>
      <c r="B49" s="8" t="n"/>
      <c r="C49" s="11" t="n"/>
      <c r="D49" s="11" t="n"/>
      <c r="E49" s="9">
        <f>IF(OR(C49="",D49=""),"",NETWORKDAYS(C49,D49))</f>
        <v/>
      </c>
      <c r="F49" s="8" t="n"/>
      <c r="G49" s="9" t="n"/>
      <c r="H49" s="8" t="n"/>
    </row>
    <row r="50">
      <c r="A50" s="6" t="n"/>
      <c r="B50" s="6" t="n"/>
      <c r="C50" s="10" t="n"/>
      <c r="D50" s="10" t="n"/>
      <c r="E50" s="7">
        <f>IF(OR(C50="",D50=""),"",NETWORKDAYS(C50,D50))</f>
        <v/>
      </c>
      <c r="F50" s="6" t="n"/>
      <c r="G50" s="7" t="n"/>
      <c r="H50" s="6" t="n"/>
    </row>
    <row r="51">
      <c r="A51" s="8" t="n"/>
      <c r="B51" s="8" t="n"/>
      <c r="C51" s="11" t="n"/>
      <c r="D51" s="11" t="n"/>
      <c r="E51" s="9">
        <f>IF(OR(C51="",D51=""),"",NETWORKDAYS(C51,D51))</f>
        <v/>
      </c>
      <c r="F51" s="8" t="n"/>
      <c r="G51" s="9" t="n"/>
      <c r="H51" s="8" t="n"/>
    </row>
    <row r="52">
      <c r="A52" s="6" t="n"/>
      <c r="B52" s="6" t="n"/>
      <c r="C52" s="10" t="n"/>
      <c r="D52" s="10" t="n"/>
      <c r="E52" s="7">
        <f>IF(OR(C52="",D52=""),"",NETWORKDAYS(C52,D52))</f>
        <v/>
      </c>
      <c r="F52" s="6" t="n"/>
      <c r="G52" s="7" t="n"/>
      <c r="H52" s="6" t="n"/>
    </row>
    <row r="53">
      <c r="A53" s="8" t="n"/>
      <c r="B53" s="8" t="n"/>
      <c r="C53" s="11" t="n"/>
      <c r="D53" s="11" t="n"/>
      <c r="E53" s="9">
        <f>IF(OR(C53="",D53=""),"",NETWORKDAYS(C53,D53))</f>
        <v/>
      </c>
      <c r="F53" s="8" t="n"/>
      <c r="G53" s="9" t="n"/>
      <c r="H53" s="8" t="n"/>
    </row>
    <row r="54">
      <c r="A54" s="6" t="n"/>
      <c r="B54" s="6" t="n"/>
      <c r="C54" s="10" t="n"/>
      <c r="D54" s="10" t="n"/>
      <c r="E54" s="7">
        <f>IF(OR(C54="",D54=""),"",NETWORKDAYS(C54,D54))</f>
        <v/>
      </c>
      <c r="F54" s="6" t="n"/>
      <c r="G54" s="7" t="n"/>
      <c r="H54" s="6" t="n"/>
    </row>
    <row r="55">
      <c r="A55" s="8" t="n"/>
      <c r="B55" s="8" t="n"/>
      <c r="C55" s="11" t="n"/>
      <c r="D55" s="11" t="n"/>
      <c r="E55" s="9">
        <f>IF(OR(C55="",D55=""),"",NETWORKDAYS(C55,D55))</f>
        <v/>
      </c>
      <c r="F55" s="8" t="n"/>
      <c r="G55" s="9" t="n"/>
      <c r="H55" s="8" t="n"/>
    </row>
    <row r="56">
      <c r="A56" s="6" t="n"/>
      <c r="B56" s="6" t="n"/>
      <c r="C56" s="10" t="n"/>
      <c r="D56" s="10" t="n"/>
      <c r="E56" s="7">
        <f>IF(OR(C56="",D56=""),"",NETWORKDAYS(C56,D56))</f>
        <v/>
      </c>
      <c r="F56" s="6" t="n"/>
      <c r="G56" s="7" t="n"/>
      <c r="H56" s="6" t="n"/>
    </row>
    <row r="57">
      <c r="A57" s="8" t="n"/>
      <c r="B57" s="8" t="n"/>
      <c r="C57" s="11" t="n"/>
      <c r="D57" s="11" t="n"/>
      <c r="E57" s="9">
        <f>IF(OR(C57="",D57=""),"",NETWORKDAYS(C57,D57))</f>
        <v/>
      </c>
      <c r="F57" s="8" t="n"/>
      <c r="G57" s="9" t="n"/>
      <c r="H57" s="8" t="n"/>
    </row>
    <row r="58">
      <c r="A58" s="6" t="n"/>
      <c r="B58" s="6" t="n"/>
      <c r="C58" s="10" t="n"/>
      <c r="D58" s="10" t="n"/>
      <c r="E58" s="7">
        <f>IF(OR(C58="",D58=""),"",NETWORKDAYS(C58,D58))</f>
        <v/>
      </c>
      <c r="F58" s="6" t="n"/>
      <c r="G58" s="7" t="n"/>
      <c r="H58" s="6" t="n"/>
    </row>
    <row r="59">
      <c r="A59" s="8" t="n"/>
      <c r="B59" s="8" t="n"/>
      <c r="C59" s="11" t="n"/>
      <c r="D59" s="11" t="n"/>
      <c r="E59" s="9">
        <f>IF(OR(C59="",D59=""),"",NETWORKDAYS(C59,D59))</f>
        <v/>
      </c>
      <c r="F59" s="8" t="n"/>
      <c r="G59" s="9" t="n"/>
      <c r="H59" s="8" t="n"/>
    </row>
    <row r="60">
      <c r="A60" s="6" t="n"/>
      <c r="B60" s="6" t="n"/>
      <c r="C60" s="10" t="n"/>
      <c r="D60" s="10" t="n"/>
      <c r="E60" s="7">
        <f>IF(OR(C60="",D60=""),"",NETWORKDAYS(C60,D60))</f>
        <v/>
      </c>
      <c r="F60" s="6" t="n"/>
      <c r="G60" s="7" t="n"/>
      <c r="H60" s="6" t="n"/>
    </row>
    <row r="61">
      <c r="A61" s="8" t="n"/>
      <c r="B61" s="8" t="n"/>
      <c r="C61" s="11" t="n"/>
      <c r="D61" s="11" t="n"/>
      <c r="E61" s="9">
        <f>IF(OR(C61="",D61=""),"",NETWORKDAYS(C61,D61))</f>
        <v/>
      </c>
      <c r="F61" s="8" t="n"/>
      <c r="G61" s="9" t="n"/>
      <c r="H61" s="8" t="n"/>
    </row>
    <row r="62">
      <c r="A62" s="6" t="n"/>
      <c r="B62" s="6" t="n"/>
      <c r="C62" s="10" t="n"/>
      <c r="D62" s="10" t="n"/>
      <c r="E62" s="7">
        <f>IF(OR(C62="",D62=""),"",NETWORKDAYS(C62,D62))</f>
        <v/>
      </c>
      <c r="F62" s="6" t="n"/>
      <c r="G62" s="7" t="n"/>
      <c r="H62" s="6" t="n"/>
    </row>
    <row r="63">
      <c r="A63" s="8" t="n"/>
      <c r="B63" s="8" t="n"/>
      <c r="C63" s="11" t="n"/>
      <c r="D63" s="11" t="n"/>
      <c r="E63" s="9">
        <f>IF(OR(C63="",D63=""),"",NETWORKDAYS(C63,D63))</f>
        <v/>
      </c>
      <c r="F63" s="8" t="n"/>
      <c r="G63" s="9" t="n"/>
      <c r="H63" s="8" t="n"/>
    </row>
    <row r="64">
      <c r="A64" s="6" t="n"/>
      <c r="B64" s="6" t="n"/>
      <c r="C64" s="10" t="n"/>
      <c r="D64" s="10" t="n"/>
      <c r="E64" s="7">
        <f>IF(OR(C64="",D64=""),"",NETWORKDAYS(C64,D64))</f>
        <v/>
      </c>
      <c r="F64" s="6" t="n"/>
      <c r="G64" s="7" t="n"/>
      <c r="H64" s="6" t="n"/>
    </row>
    <row r="65">
      <c r="A65" s="8" t="n"/>
      <c r="B65" s="8" t="n"/>
      <c r="C65" s="11" t="n"/>
      <c r="D65" s="11" t="n"/>
      <c r="E65" s="9">
        <f>IF(OR(C65="",D65=""),"",NETWORKDAYS(C65,D65))</f>
        <v/>
      </c>
      <c r="F65" s="8" t="n"/>
      <c r="G65" s="9" t="n"/>
      <c r="H65" s="8" t="n"/>
    </row>
    <row r="66">
      <c r="A66" s="6" t="n"/>
      <c r="B66" s="6" t="n"/>
      <c r="C66" s="10" t="n"/>
      <c r="D66" s="10" t="n"/>
      <c r="E66" s="7">
        <f>IF(OR(C66="",D66=""),"",NETWORKDAYS(C66,D66))</f>
        <v/>
      </c>
      <c r="F66" s="6" t="n"/>
      <c r="G66" s="7" t="n"/>
      <c r="H66" s="6" t="n"/>
    </row>
    <row r="67">
      <c r="A67" s="8" t="n"/>
      <c r="B67" s="8" t="n"/>
      <c r="C67" s="11" t="n"/>
      <c r="D67" s="11" t="n"/>
      <c r="E67" s="9">
        <f>IF(OR(C67="",D67=""),"",NETWORKDAYS(C67,D67))</f>
        <v/>
      </c>
      <c r="F67" s="8" t="n"/>
      <c r="G67" s="9" t="n"/>
      <c r="H67" s="8" t="n"/>
    </row>
    <row r="68">
      <c r="A68" s="6" t="n"/>
      <c r="B68" s="6" t="n"/>
      <c r="C68" s="10" t="n"/>
      <c r="D68" s="10" t="n"/>
      <c r="E68" s="7">
        <f>IF(OR(C68="",D68=""),"",NETWORKDAYS(C68,D68))</f>
        <v/>
      </c>
      <c r="F68" s="6" t="n"/>
      <c r="G68" s="7" t="n"/>
      <c r="H68" s="6" t="n"/>
    </row>
    <row r="69">
      <c r="A69" s="8" t="n"/>
      <c r="B69" s="8" t="n"/>
      <c r="C69" s="11" t="n"/>
      <c r="D69" s="11" t="n"/>
      <c r="E69" s="9">
        <f>IF(OR(C69="",D69=""),"",NETWORKDAYS(C69,D69))</f>
        <v/>
      </c>
      <c r="F69" s="8" t="n"/>
      <c r="G69" s="9" t="n"/>
      <c r="H69" s="8" t="n"/>
    </row>
    <row r="70">
      <c r="A70" s="6" t="n"/>
      <c r="B70" s="6" t="n"/>
      <c r="C70" s="10" t="n"/>
      <c r="D70" s="10" t="n"/>
      <c r="E70" s="7">
        <f>IF(OR(C70="",D70=""),"",NETWORKDAYS(C70,D70))</f>
        <v/>
      </c>
      <c r="F70" s="6" t="n"/>
      <c r="G70" s="7" t="n"/>
      <c r="H70" s="6" t="n"/>
    </row>
    <row r="71">
      <c r="A71" s="8" t="n"/>
      <c r="B71" s="8" t="n"/>
      <c r="C71" s="11" t="n"/>
      <c r="D71" s="11" t="n"/>
      <c r="E71" s="9">
        <f>IF(OR(C71="",D71=""),"",NETWORKDAYS(C71,D71))</f>
        <v/>
      </c>
      <c r="F71" s="8" t="n"/>
      <c r="G71" s="9" t="n"/>
      <c r="H71" s="8" t="n"/>
    </row>
    <row r="72">
      <c r="A72" s="6" t="n"/>
      <c r="B72" s="6" t="n"/>
      <c r="C72" s="10" t="n"/>
      <c r="D72" s="10" t="n"/>
      <c r="E72" s="7">
        <f>IF(OR(C72="",D72=""),"",NETWORKDAYS(C72,D72))</f>
        <v/>
      </c>
      <c r="F72" s="6" t="n"/>
      <c r="G72" s="7" t="n"/>
      <c r="H72" s="6" t="n"/>
    </row>
    <row r="73">
      <c r="A73" s="8" t="n"/>
      <c r="B73" s="8" t="n"/>
      <c r="C73" s="11" t="n"/>
      <c r="D73" s="11" t="n"/>
      <c r="E73" s="9">
        <f>IF(OR(C73="",D73=""),"",NETWORKDAYS(C73,D73))</f>
        <v/>
      </c>
      <c r="F73" s="8" t="n"/>
      <c r="G73" s="9" t="n"/>
      <c r="H73" s="8" t="n"/>
    </row>
    <row r="74">
      <c r="A74" s="6" t="n"/>
      <c r="B74" s="6" t="n"/>
      <c r="C74" s="10" t="n"/>
      <c r="D74" s="10" t="n"/>
      <c r="E74" s="7">
        <f>IF(OR(C74="",D74=""),"",NETWORKDAYS(C74,D74))</f>
        <v/>
      </c>
      <c r="F74" s="6" t="n"/>
      <c r="G74" s="7" t="n"/>
      <c r="H74" s="6" t="n"/>
    </row>
    <row r="75">
      <c r="A75" s="8" t="n"/>
      <c r="B75" s="8" t="n"/>
      <c r="C75" s="11" t="n"/>
      <c r="D75" s="11" t="n"/>
      <c r="E75" s="9">
        <f>IF(OR(C75="",D75=""),"",NETWORKDAYS(C75,D75))</f>
        <v/>
      </c>
      <c r="F75" s="8" t="n"/>
      <c r="G75" s="9" t="n"/>
      <c r="H75" s="8" t="n"/>
    </row>
    <row r="76">
      <c r="A76" s="6" t="n"/>
      <c r="B76" s="6" t="n"/>
      <c r="C76" s="10" t="n"/>
      <c r="D76" s="10" t="n"/>
      <c r="E76" s="7">
        <f>IF(OR(C76="",D76=""),"",NETWORKDAYS(C76,D76))</f>
        <v/>
      </c>
      <c r="F76" s="6" t="n"/>
      <c r="G76" s="7" t="n"/>
      <c r="H76" s="6" t="n"/>
    </row>
    <row r="77">
      <c r="A77" s="8" t="n"/>
      <c r="B77" s="8" t="n"/>
      <c r="C77" s="11" t="n"/>
      <c r="D77" s="11" t="n"/>
      <c r="E77" s="9">
        <f>IF(OR(C77="",D77=""),"",NETWORKDAYS(C77,D77))</f>
        <v/>
      </c>
      <c r="F77" s="8" t="n"/>
      <c r="G77" s="9" t="n"/>
      <c r="H77" s="8" t="n"/>
    </row>
    <row r="78">
      <c r="A78" s="6" t="n"/>
      <c r="B78" s="6" t="n"/>
      <c r="C78" s="10" t="n"/>
      <c r="D78" s="10" t="n"/>
      <c r="E78" s="7">
        <f>IF(OR(C78="",D78=""),"",NETWORKDAYS(C78,D78))</f>
        <v/>
      </c>
      <c r="F78" s="6" t="n"/>
      <c r="G78" s="7" t="n"/>
      <c r="H78" s="6" t="n"/>
    </row>
    <row r="79">
      <c r="A79" s="8" t="n"/>
      <c r="B79" s="8" t="n"/>
      <c r="C79" s="11" t="n"/>
      <c r="D79" s="11" t="n"/>
      <c r="E79" s="9">
        <f>IF(OR(C79="",D79=""),"",NETWORKDAYS(C79,D79))</f>
        <v/>
      </c>
      <c r="F79" s="8" t="n"/>
      <c r="G79" s="9" t="n"/>
      <c r="H79" s="8" t="n"/>
    </row>
    <row r="80">
      <c r="A80" s="6" t="n"/>
      <c r="B80" s="6" t="n"/>
      <c r="C80" s="10" t="n"/>
      <c r="D80" s="10" t="n"/>
      <c r="E80" s="7">
        <f>IF(OR(C80="",D80=""),"",NETWORKDAYS(C80,D80))</f>
        <v/>
      </c>
      <c r="F80" s="6" t="n"/>
      <c r="G80" s="7" t="n"/>
      <c r="H80" s="6" t="n"/>
    </row>
    <row r="81">
      <c r="A81" s="8" t="n"/>
      <c r="B81" s="8" t="n"/>
      <c r="C81" s="11" t="n"/>
      <c r="D81" s="11" t="n"/>
      <c r="E81" s="9">
        <f>IF(OR(C81="",D81=""),"",NETWORKDAYS(C81,D81))</f>
        <v/>
      </c>
      <c r="F81" s="8" t="n"/>
      <c r="G81" s="9" t="n"/>
      <c r="H81" s="8" t="n"/>
    </row>
    <row r="82">
      <c r="A82" s="6" t="n"/>
      <c r="B82" s="6" t="n"/>
      <c r="C82" s="10" t="n"/>
      <c r="D82" s="10" t="n"/>
      <c r="E82" s="7">
        <f>IF(OR(C82="",D82=""),"",NETWORKDAYS(C82,D82))</f>
        <v/>
      </c>
      <c r="F82" s="6" t="n"/>
      <c r="G82" s="7" t="n"/>
      <c r="H82" s="6" t="n"/>
    </row>
    <row r="83">
      <c r="A83" s="8" t="n"/>
      <c r="B83" s="8" t="n"/>
      <c r="C83" s="11" t="n"/>
      <c r="D83" s="11" t="n"/>
      <c r="E83" s="9">
        <f>IF(OR(C83="",D83=""),"",NETWORKDAYS(C83,D83))</f>
        <v/>
      </c>
      <c r="F83" s="8" t="n"/>
      <c r="G83" s="9" t="n"/>
      <c r="H83" s="8" t="n"/>
    </row>
    <row r="84">
      <c r="A84" s="6" t="n"/>
      <c r="B84" s="6" t="n"/>
      <c r="C84" s="10" t="n"/>
      <c r="D84" s="10" t="n"/>
      <c r="E84" s="7">
        <f>IF(OR(C84="",D84=""),"",NETWORKDAYS(C84,D84))</f>
        <v/>
      </c>
      <c r="F84" s="6" t="n"/>
      <c r="G84" s="7" t="n"/>
      <c r="H84" s="6" t="n"/>
    </row>
    <row r="85">
      <c r="A85" s="8" t="n"/>
      <c r="B85" s="8" t="n"/>
      <c r="C85" s="11" t="n"/>
      <c r="D85" s="11" t="n"/>
      <c r="E85" s="9">
        <f>IF(OR(C85="",D85=""),"",NETWORKDAYS(C85,D85))</f>
        <v/>
      </c>
      <c r="F85" s="8" t="n"/>
      <c r="G85" s="9" t="n"/>
      <c r="H85" s="8" t="n"/>
    </row>
    <row r="86">
      <c r="A86" s="6" t="n"/>
      <c r="B86" s="6" t="n"/>
      <c r="C86" s="10" t="n"/>
      <c r="D86" s="10" t="n"/>
      <c r="E86" s="7">
        <f>IF(OR(C86="",D86=""),"",NETWORKDAYS(C86,D86))</f>
        <v/>
      </c>
      <c r="F86" s="6" t="n"/>
      <c r="G86" s="7" t="n"/>
      <c r="H86" s="6" t="n"/>
    </row>
    <row r="87">
      <c r="A87" s="8" t="n"/>
      <c r="B87" s="8" t="n"/>
      <c r="C87" s="11" t="n"/>
      <c r="D87" s="11" t="n"/>
      <c r="E87" s="9">
        <f>IF(OR(C87="",D87=""),"",NETWORKDAYS(C87,D87))</f>
        <v/>
      </c>
      <c r="F87" s="8" t="n"/>
      <c r="G87" s="9" t="n"/>
      <c r="H87" s="8" t="n"/>
    </row>
    <row r="88">
      <c r="A88" s="6" t="n"/>
      <c r="B88" s="6" t="n"/>
      <c r="C88" s="10" t="n"/>
      <c r="D88" s="10" t="n"/>
      <c r="E88" s="7">
        <f>IF(OR(C88="",D88=""),"",NETWORKDAYS(C88,D88))</f>
        <v/>
      </c>
      <c r="F88" s="6" t="n"/>
      <c r="G88" s="7" t="n"/>
      <c r="H88" s="6" t="n"/>
    </row>
    <row r="89">
      <c r="A89" s="8" t="n"/>
      <c r="B89" s="8" t="n"/>
      <c r="C89" s="11" t="n"/>
      <c r="D89" s="11" t="n"/>
      <c r="E89" s="9">
        <f>IF(OR(C89="",D89=""),"",NETWORKDAYS(C89,D89))</f>
        <v/>
      </c>
      <c r="F89" s="8" t="n"/>
      <c r="G89" s="9" t="n"/>
      <c r="H89" s="8" t="n"/>
    </row>
    <row r="90">
      <c r="A90" s="6" t="n"/>
      <c r="B90" s="6" t="n"/>
      <c r="C90" s="10" t="n"/>
      <c r="D90" s="10" t="n"/>
      <c r="E90" s="7">
        <f>IF(OR(C90="",D90=""),"",NETWORKDAYS(C90,D90))</f>
        <v/>
      </c>
      <c r="F90" s="6" t="n"/>
      <c r="G90" s="7" t="n"/>
      <c r="H90" s="6" t="n"/>
    </row>
    <row r="91">
      <c r="A91" s="8" t="n"/>
      <c r="B91" s="8" t="n"/>
      <c r="C91" s="11" t="n"/>
      <c r="D91" s="11" t="n"/>
      <c r="E91" s="9">
        <f>IF(OR(C91="",D91=""),"",NETWORKDAYS(C91,D91))</f>
        <v/>
      </c>
      <c r="F91" s="8" t="n"/>
      <c r="G91" s="9" t="n"/>
      <c r="H91" s="8" t="n"/>
    </row>
    <row r="92">
      <c r="A92" s="6" t="n"/>
      <c r="B92" s="6" t="n"/>
      <c r="C92" s="10" t="n"/>
      <c r="D92" s="10" t="n"/>
      <c r="E92" s="7">
        <f>IF(OR(C92="",D92=""),"",NETWORKDAYS(C92,D92))</f>
        <v/>
      </c>
      <c r="F92" s="6" t="n"/>
      <c r="G92" s="7" t="n"/>
      <c r="H92" s="6" t="n"/>
    </row>
    <row r="93">
      <c r="A93" s="8" t="n"/>
      <c r="B93" s="8" t="n"/>
      <c r="C93" s="11" t="n"/>
      <c r="D93" s="11" t="n"/>
      <c r="E93" s="9">
        <f>IF(OR(C93="",D93=""),"",NETWORKDAYS(C93,D93))</f>
        <v/>
      </c>
      <c r="F93" s="8" t="n"/>
      <c r="G93" s="9" t="n"/>
      <c r="H93" s="8" t="n"/>
    </row>
    <row r="94">
      <c r="A94" s="6" t="n"/>
      <c r="B94" s="6" t="n"/>
      <c r="C94" s="10" t="n"/>
      <c r="D94" s="10" t="n"/>
      <c r="E94" s="7">
        <f>IF(OR(C94="",D94=""),"",NETWORKDAYS(C94,D94))</f>
        <v/>
      </c>
      <c r="F94" s="6" t="n"/>
      <c r="G94" s="7" t="n"/>
      <c r="H94" s="6" t="n"/>
    </row>
    <row r="95">
      <c r="A95" s="8" t="n"/>
      <c r="B95" s="8" t="n"/>
      <c r="C95" s="11" t="n"/>
      <c r="D95" s="11" t="n"/>
      <c r="E95" s="9">
        <f>IF(OR(C95="",D95=""),"",NETWORKDAYS(C95,D95))</f>
        <v/>
      </c>
      <c r="F95" s="8" t="n"/>
      <c r="G95" s="9" t="n"/>
      <c r="H95" s="8" t="n"/>
    </row>
    <row r="96">
      <c r="A96" s="6" t="n"/>
      <c r="B96" s="6" t="n"/>
      <c r="C96" s="10" t="n"/>
      <c r="D96" s="10" t="n"/>
      <c r="E96" s="7">
        <f>IF(OR(C96="",D96=""),"",NETWORKDAYS(C96,D96))</f>
        <v/>
      </c>
      <c r="F96" s="6" t="n"/>
      <c r="G96" s="7" t="n"/>
      <c r="H96" s="6" t="n"/>
    </row>
    <row r="97">
      <c r="A97" s="8" t="n"/>
      <c r="B97" s="8" t="n"/>
      <c r="C97" s="11" t="n"/>
      <c r="D97" s="11" t="n"/>
      <c r="E97" s="9">
        <f>IF(OR(C97="",D97=""),"",NETWORKDAYS(C97,D97))</f>
        <v/>
      </c>
      <c r="F97" s="8" t="n"/>
      <c r="G97" s="9" t="n"/>
      <c r="H97" s="8" t="n"/>
    </row>
    <row r="98">
      <c r="A98" s="6" t="n"/>
      <c r="B98" s="6" t="n"/>
      <c r="C98" s="10" t="n"/>
      <c r="D98" s="10" t="n"/>
      <c r="E98" s="7">
        <f>IF(OR(C98="",D98=""),"",NETWORKDAYS(C98,D98))</f>
        <v/>
      </c>
      <c r="F98" s="6" t="n"/>
      <c r="G98" s="7" t="n"/>
      <c r="H98" s="6" t="n"/>
    </row>
    <row r="99">
      <c r="A99" s="8" t="n"/>
      <c r="B99" s="8" t="n"/>
      <c r="C99" s="11" t="n"/>
      <c r="D99" s="11" t="n"/>
      <c r="E99" s="9">
        <f>IF(OR(C99="",D99=""),"",NETWORKDAYS(C99,D99))</f>
        <v/>
      </c>
      <c r="F99" s="8" t="n"/>
      <c r="G99" s="9" t="n"/>
      <c r="H99" s="8" t="n"/>
    </row>
    <row r="100">
      <c r="A100" s="6" t="n"/>
      <c r="B100" s="6" t="n"/>
      <c r="C100" s="10" t="n"/>
      <c r="D100" s="10" t="n"/>
      <c r="E100" s="7">
        <f>IF(OR(C100="",D100=""),"",NETWORKDAYS(C100,D100))</f>
        <v/>
      </c>
      <c r="F100" s="6" t="n"/>
      <c r="G100" s="7" t="n"/>
      <c r="H100" s="6" t="n"/>
    </row>
    <row r="101">
      <c r="A101" s="8" t="n"/>
      <c r="B101" s="8" t="n"/>
      <c r="C101" s="11" t="n"/>
      <c r="D101" s="11" t="n"/>
      <c r="E101" s="9">
        <f>IF(OR(C101="",D101=""),"",NETWORKDAYS(C101,D101))</f>
        <v/>
      </c>
      <c r="F101" s="8" t="n"/>
      <c r="G101" s="9" t="n"/>
      <c r="H101" s="8" t="n"/>
    </row>
    <row r="102">
      <c r="A102" s="6" t="n"/>
      <c r="B102" s="6" t="n"/>
      <c r="C102" s="10" t="n"/>
      <c r="D102" s="10" t="n"/>
      <c r="E102" s="7">
        <f>IF(OR(C102="",D102=""),"",NETWORKDAYS(C102,D102))</f>
        <v/>
      </c>
      <c r="F102" s="6" t="n"/>
      <c r="G102" s="7" t="n"/>
      <c r="H102" s="6" t="n"/>
    </row>
    <row r="103">
      <c r="A103" s="8" t="n"/>
      <c r="B103" s="8" t="n"/>
      <c r="C103" s="11" t="n"/>
      <c r="D103" s="11" t="n"/>
      <c r="E103" s="9">
        <f>IF(OR(C103="",D103=""),"",NETWORKDAYS(C103,D103))</f>
        <v/>
      </c>
      <c r="F103" s="8" t="n"/>
      <c r="G103" s="9" t="n"/>
      <c r="H103" s="8" t="n"/>
    </row>
    <row r="104">
      <c r="A104" s="6" t="n"/>
      <c r="B104" s="6" t="n"/>
      <c r="C104" s="10" t="n"/>
      <c r="D104" s="10" t="n"/>
      <c r="E104" s="7">
        <f>IF(OR(C104="",D104=""),"",NETWORKDAYS(C104,D104))</f>
        <v/>
      </c>
      <c r="F104" s="6" t="n"/>
      <c r="G104" s="7" t="n"/>
      <c r="H104" s="6" t="n"/>
    </row>
    <row r="105">
      <c r="A105" s="8" t="n"/>
      <c r="B105" s="8" t="n"/>
      <c r="C105" s="11" t="n"/>
      <c r="D105" s="11" t="n"/>
      <c r="E105" s="9">
        <f>IF(OR(C105="",D105=""),"",NETWORKDAYS(C105,D105))</f>
        <v/>
      </c>
      <c r="F105" s="8" t="n"/>
      <c r="G105" s="9" t="n"/>
      <c r="H105" s="8" t="n"/>
    </row>
    <row r="106">
      <c r="A106" s="6" t="n"/>
      <c r="B106" s="6" t="n"/>
      <c r="C106" s="10" t="n"/>
      <c r="D106" s="10" t="n"/>
      <c r="E106" s="7">
        <f>IF(OR(C106="",D106=""),"",NETWORKDAYS(C106,D106))</f>
        <v/>
      </c>
      <c r="F106" s="6" t="n"/>
      <c r="G106" s="7" t="n"/>
      <c r="H106" s="6" t="n"/>
    </row>
    <row r="107">
      <c r="A107" s="8" t="n"/>
      <c r="B107" s="8" t="n"/>
      <c r="C107" s="11" t="n"/>
      <c r="D107" s="11" t="n"/>
      <c r="E107" s="9">
        <f>IF(OR(C107="",D107=""),"",NETWORKDAYS(C107,D107))</f>
        <v/>
      </c>
      <c r="F107" s="8" t="n"/>
      <c r="G107" s="9" t="n"/>
      <c r="H107" s="8" t="n"/>
    </row>
    <row r="108">
      <c r="A108" s="6" t="n"/>
      <c r="B108" s="6" t="n"/>
      <c r="C108" s="10" t="n"/>
      <c r="D108" s="10" t="n"/>
      <c r="E108" s="7">
        <f>IF(OR(C108="",D108=""),"",NETWORKDAYS(C108,D108))</f>
        <v/>
      </c>
      <c r="F108" s="6" t="n"/>
      <c r="G108" s="7" t="n"/>
      <c r="H108" s="6" t="n"/>
    </row>
    <row r="109">
      <c r="A109" s="8" t="n"/>
      <c r="B109" s="8" t="n"/>
      <c r="C109" s="11" t="n"/>
      <c r="D109" s="11" t="n"/>
      <c r="E109" s="9">
        <f>IF(OR(C109="",D109=""),"",NETWORKDAYS(C109,D109))</f>
        <v/>
      </c>
      <c r="F109" s="8" t="n"/>
      <c r="G109" s="9" t="n"/>
      <c r="H109" s="8" t="n"/>
    </row>
    <row r="110">
      <c r="A110" s="6" t="n"/>
      <c r="B110" s="6" t="n"/>
      <c r="C110" s="10" t="n"/>
      <c r="D110" s="10" t="n"/>
      <c r="E110" s="7">
        <f>IF(OR(C110="",D110=""),"",NETWORKDAYS(C110,D110))</f>
        <v/>
      </c>
      <c r="F110" s="6" t="n"/>
      <c r="G110" s="7" t="n"/>
      <c r="H110" s="6" t="n"/>
    </row>
    <row r="111">
      <c r="A111" s="8" t="n"/>
      <c r="B111" s="8" t="n"/>
      <c r="C111" s="11" t="n"/>
      <c r="D111" s="11" t="n"/>
      <c r="E111" s="9">
        <f>IF(OR(C111="",D111=""),"",NETWORKDAYS(C111,D111))</f>
        <v/>
      </c>
      <c r="F111" s="8" t="n"/>
      <c r="G111" s="9" t="n"/>
      <c r="H111" s="8" t="n"/>
    </row>
    <row r="112">
      <c r="A112" s="6" t="n"/>
      <c r="B112" s="6" t="n"/>
      <c r="C112" s="10" t="n"/>
      <c r="D112" s="10" t="n"/>
      <c r="E112" s="7">
        <f>IF(OR(C112="",D112=""),"",NETWORKDAYS(C112,D112))</f>
        <v/>
      </c>
      <c r="F112" s="6" t="n"/>
      <c r="G112" s="7" t="n"/>
      <c r="H112" s="6" t="n"/>
    </row>
    <row r="113">
      <c r="A113" s="8" t="n"/>
      <c r="B113" s="8" t="n"/>
      <c r="C113" s="11" t="n"/>
      <c r="D113" s="11" t="n"/>
      <c r="E113" s="9">
        <f>IF(OR(C113="",D113=""),"",NETWORKDAYS(C113,D113))</f>
        <v/>
      </c>
      <c r="F113" s="8" t="n"/>
      <c r="G113" s="9" t="n"/>
      <c r="H113" s="8" t="n"/>
    </row>
    <row r="114">
      <c r="A114" s="6" t="n"/>
      <c r="B114" s="6" t="n"/>
      <c r="C114" s="10" t="n"/>
      <c r="D114" s="10" t="n"/>
      <c r="E114" s="7">
        <f>IF(OR(C114="",D114=""),"",NETWORKDAYS(C114,D114))</f>
        <v/>
      </c>
      <c r="F114" s="6" t="n"/>
      <c r="G114" s="7" t="n"/>
      <c r="H114" s="6" t="n"/>
    </row>
    <row r="115">
      <c r="A115" s="8" t="n"/>
      <c r="B115" s="8" t="n"/>
      <c r="C115" s="11" t="n"/>
      <c r="D115" s="11" t="n"/>
      <c r="E115" s="9">
        <f>IF(OR(C115="",D115=""),"",NETWORKDAYS(C115,D115))</f>
        <v/>
      </c>
      <c r="F115" s="8" t="n"/>
      <c r="G115" s="9" t="n"/>
      <c r="H115" s="8" t="n"/>
    </row>
    <row r="116">
      <c r="A116" s="6" t="n"/>
      <c r="B116" s="6" t="n"/>
      <c r="C116" s="10" t="n"/>
      <c r="D116" s="10" t="n"/>
      <c r="E116" s="7">
        <f>IF(OR(C116="",D116=""),"",NETWORKDAYS(C116,D116))</f>
        <v/>
      </c>
      <c r="F116" s="6" t="n"/>
      <c r="G116" s="7" t="n"/>
      <c r="H116" s="6" t="n"/>
    </row>
    <row r="117">
      <c r="A117" s="8" t="n"/>
      <c r="B117" s="8" t="n"/>
      <c r="C117" s="11" t="n"/>
      <c r="D117" s="11" t="n"/>
      <c r="E117" s="9">
        <f>IF(OR(C117="",D117=""),"",NETWORKDAYS(C117,D117))</f>
        <v/>
      </c>
      <c r="F117" s="8" t="n"/>
      <c r="G117" s="9" t="n"/>
      <c r="H117" s="8" t="n"/>
    </row>
    <row r="118">
      <c r="A118" s="6" t="n"/>
      <c r="B118" s="6" t="n"/>
      <c r="C118" s="10" t="n"/>
      <c r="D118" s="10" t="n"/>
      <c r="E118" s="7">
        <f>IF(OR(C118="",D118=""),"",NETWORKDAYS(C118,D118))</f>
        <v/>
      </c>
      <c r="F118" s="6" t="n"/>
      <c r="G118" s="7" t="n"/>
      <c r="H118" s="6" t="n"/>
    </row>
    <row r="119">
      <c r="A119" s="8" t="n"/>
      <c r="B119" s="8" t="n"/>
      <c r="C119" s="11" t="n"/>
      <c r="D119" s="11" t="n"/>
      <c r="E119" s="9">
        <f>IF(OR(C119="",D119=""),"",NETWORKDAYS(C119,D119))</f>
        <v/>
      </c>
      <c r="F119" s="8" t="n"/>
      <c r="G119" s="9" t="n"/>
      <c r="H119" s="8" t="n"/>
    </row>
    <row r="120">
      <c r="A120" s="6" t="n"/>
      <c r="B120" s="6" t="n"/>
      <c r="C120" s="10" t="n"/>
      <c r="D120" s="10" t="n"/>
      <c r="E120" s="7">
        <f>IF(OR(C120="",D120=""),"",NETWORKDAYS(C120,D120))</f>
        <v/>
      </c>
      <c r="F120" s="6" t="n"/>
      <c r="G120" s="7" t="n"/>
      <c r="H120" s="6" t="n"/>
    </row>
    <row r="121">
      <c r="A121" s="8" t="n"/>
      <c r="B121" s="8" t="n"/>
      <c r="C121" s="11" t="n"/>
      <c r="D121" s="11" t="n"/>
      <c r="E121" s="9">
        <f>IF(OR(C121="",D121=""),"",NETWORKDAYS(C121,D121))</f>
        <v/>
      </c>
      <c r="F121" s="8" t="n"/>
      <c r="G121" s="9" t="n"/>
      <c r="H121" s="8" t="n"/>
    </row>
    <row r="122">
      <c r="A122" s="6" t="n"/>
      <c r="B122" s="6" t="n"/>
      <c r="C122" s="10" t="n"/>
      <c r="D122" s="10" t="n"/>
      <c r="E122" s="7">
        <f>IF(OR(C122="",D122=""),"",NETWORKDAYS(C122,D122))</f>
        <v/>
      </c>
      <c r="F122" s="6" t="n"/>
      <c r="G122" s="7" t="n"/>
      <c r="H122" s="6" t="n"/>
    </row>
    <row r="123">
      <c r="A123" s="8" t="n"/>
      <c r="B123" s="8" t="n"/>
      <c r="C123" s="11" t="n"/>
      <c r="D123" s="11" t="n"/>
      <c r="E123" s="9">
        <f>IF(OR(C123="",D123=""),"",NETWORKDAYS(C123,D123))</f>
        <v/>
      </c>
      <c r="F123" s="8" t="n"/>
      <c r="G123" s="9" t="n"/>
      <c r="H123" s="8" t="n"/>
    </row>
    <row r="124">
      <c r="A124" s="6" t="n"/>
      <c r="B124" s="6" t="n"/>
      <c r="C124" s="10" t="n"/>
      <c r="D124" s="10" t="n"/>
      <c r="E124" s="7">
        <f>IF(OR(C124="",D124=""),"",NETWORKDAYS(C124,D124))</f>
        <v/>
      </c>
      <c r="F124" s="6" t="n"/>
      <c r="G124" s="7" t="n"/>
      <c r="H124" s="6" t="n"/>
    </row>
    <row r="125">
      <c r="A125" s="8" t="n"/>
      <c r="B125" s="8" t="n"/>
      <c r="C125" s="11" t="n"/>
      <c r="D125" s="11" t="n"/>
      <c r="E125" s="9">
        <f>IF(OR(C125="",D125=""),"",NETWORKDAYS(C125,D125))</f>
        <v/>
      </c>
      <c r="F125" s="8" t="n"/>
      <c r="G125" s="9" t="n"/>
      <c r="H125" s="8" t="n"/>
    </row>
    <row r="126">
      <c r="A126" s="6" t="n"/>
      <c r="B126" s="6" t="n"/>
      <c r="C126" s="10" t="n"/>
      <c r="D126" s="10" t="n"/>
      <c r="E126" s="7">
        <f>IF(OR(C126="",D126=""),"",NETWORKDAYS(C126,D126))</f>
        <v/>
      </c>
      <c r="F126" s="6" t="n"/>
      <c r="G126" s="7" t="n"/>
      <c r="H126" s="6" t="n"/>
    </row>
    <row r="127">
      <c r="A127" s="8" t="n"/>
      <c r="B127" s="8" t="n"/>
      <c r="C127" s="11" t="n"/>
      <c r="D127" s="11" t="n"/>
      <c r="E127" s="9">
        <f>IF(OR(C127="",D127=""),"",NETWORKDAYS(C127,D127))</f>
        <v/>
      </c>
      <c r="F127" s="8" t="n"/>
      <c r="G127" s="9" t="n"/>
      <c r="H127" s="8" t="n"/>
    </row>
    <row r="128">
      <c r="A128" s="6" t="n"/>
      <c r="B128" s="6" t="n"/>
      <c r="C128" s="10" t="n"/>
      <c r="D128" s="10" t="n"/>
      <c r="E128" s="7">
        <f>IF(OR(C128="",D128=""),"",NETWORKDAYS(C128,D128))</f>
        <v/>
      </c>
      <c r="F128" s="6" t="n"/>
      <c r="G128" s="7" t="n"/>
      <c r="H128" s="6" t="n"/>
    </row>
    <row r="129">
      <c r="A129" s="8" t="n"/>
      <c r="B129" s="8" t="n"/>
      <c r="C129" s="11" t="n"/>
      <c r="D129" s="11" t="n"/>
      <c r="E129" s="9">
        <f>IF(OR(C129="",D129=""),"",NETWORKDAYS(C129,D129))</f>
        <v/>
      </c>
      <c r="F129" s="8" t="n"/>
      <c r="G129" s="9" t="n"/>
      <c r="H129" s="8" t="n"/>
    </row>
    <row r="130">
      <c r="A130" s="6" t="n"/>
      <c r="B130" s="6" t="n"/>
      <c r="C130" s="10" t="n"/>
      <c r="D130" s="10" t="n"/>
      <c r="E130" s="7">
        <f>IF(OR(C130="",D130=""),"",NETWORKDAYS(C130,D130))</f>
        <v/>
      </c>
      <c r="F130" s="6" t="n"/>
      <c r="G130" s="7" t="n"/>
      <c r="H130" s="6" t="n"/>
    </row>
    <row r="131">
      <c r="A131" s="8" t="n"/>
      <c r="B131" s="8" t="n"/>
      <c r="C131" s="11" t="n"/>
      <c r="D131" s="11" t="n"/>
      <c r="E131" s="9">
        <f>IF(OR(C131="",D131=""),"",NETWORKDAYS(C131,D131))</f>
        <v/>
      </c>
      <c r="F131" s="8" t="n"/>
      <c r="G131" s="9" t="n"/>
      <c r="H131" s="8" t="n"/>
    </row>
    <row r="132">
      <c r="A132" s="6" t="n"/>
      <c r="B132" s="6" t="n"/>
      <c r="C132" s="10" t="n"/>
      <c r="D132" s="10" t="n"/>
      <c r="E132" s="7">
        <f>IF(OR(C132="",D132=""),"",NETWORKDAYS(C132,D132))</f>
        <v/>
      </c>
      <c r="F132" s="6" t="n"/>
      <c r="G132" s="7" t="n"/>
      <c r="H132" s="6" t="n"/>
    </row>
    <row r="133">
      <c r="A133" s="8" t="n"/>
      <c r="B133" s="8" t="n"/>
      <c r="C133" s="11" t="n"/>
      <c r="D133" s="11" t="n"/>
      <c r="E133" s="9">
        <f>IF(OR(C133="",D133=""),"",NETWORKDAYS(C133,D133))</f>
        <v/>
      </c>
      <c r="F133" s="8" t="n"/>
      <c r="G133" s="9" t="n"/>
      <c r="H133" s="8" t="n"/>
    </row>
    <row r="134">
      <c r="A134" s="6" t="n"/>
      <c r="B134" s="6" t="n"/>
      <c r="C134" s="10" t="n"/>
      <c r="D134" s="10" t="n"/>
      <c r="E134" s="7">
        <f>IF(OR(C134="",D134=""),"",NETWORKDAYS(C134,D134))</f>
        <v/>
      </c>
      <c r="F134" s="6" t="n"/>
      <c r="G134" s="7" t="n"/>
      <c r="H134" s="6" t="n"/>
    </row>
    <row r="135">
      <c r="A135" s="8" t="n"/>
      <c r="B135" s="8" t="n"/>
      <c r="C135" s="11" t="n"/>
      <c r="D135" s="11" t="n"/>
      <c r="E135" s="9">
        <f>IF(OR(C135="",D135=""),"",NETWORKDAYS(C135,D135))</f>
        <v/>
      </c>
      <c r="F135" s="8" t="n"/>
      <c r="G135" s="9" t="n"/>
      <c r="H135" s="8" t="n"/>
    </row>
    <row r="136">
      <c r="A136" s="6" t="n"/>
      <c r="B136" s="6" t="n"/>
      <c r="C136" s="10" t="n"/>
      <c r="D136" s="10" t="n"/>
      <c r="E136" s="7">
        <f>IF(OR(C136="",D136=""),"",NETWORKDAYS(C136,D136))</f>
        <v/>
      </c>
      <c r="F136" s="6" t="n"/>
      <c r="G136" s="7" t="n"/>
      <c r="H136" s="6" t="n"/>
    </row>
    <row r="137">
      <c r="A137" s="8" t="n"/>
      <c r="B137" s="8" t="n"/>
      <c r="C137" s="11" t="n"/>
      <c r="D137" s="11" t="n"/>
      <c r="E137" s="9">
        <f>IF(OR(C137="",D137=""),"",NETWORKDAYS(C137,D137))</f>
        <v/>
      </c>
      <c r="F137" s="8" t="n"/>
      <c r="G137" s="9" t="n"/>
      <c r="H137" s="8" t="n"/>
    </row>
    <row r="138">
      <c r="A138" s="6" t="n"/>
      <c r="B138" s="6" t="n"/>
      <c r="C138" s="10" t="n"/>
      <c r="D138" s="10" t="n"/>
      <c r="E138" s="7">
        <f>IF(OR(C138="",D138=""),"",NETWORKDAYS(C138,D138))</f>
        <v/>
      </c>
      <c r="F138" s="6" t="n"/>
      <c r="G138" s="7" t="n"/>
      <c r="H138" s="6" t="n"/>
    </row>
    <row r="139">
      <c r="A139" s="8" t="n"/>
      <c r="B139" s="8" t="n"/>
      <c r="C139" s="11" t="n"/>
      <c r="D139" s="11" t="n"/>
      <c r="E139" s="9">
        <f>IF(OR(C139="",D139=""),"",NETWORKDAYS(C139,D139))</f>
        <v/>
      </c>
      <c r="F139" s="8" t="n"/>
      <c r="G139" s="9" t="n"/>
      <c r="H139" s="8" t="n"/>
    </row>
    <row r="140">
      <c r="A140" s="6" t="n"/>
      <c r="B140" s="6" t="n"/>
      <c r="C140" s="10" t="n"/>
      <c r="D140" s="10" t="n"/>
      <c r="E140" s="7">
        <f>IF(OR(C140="",D140=""),"",NETWORKDAYS(C140,D140))</f>
        <v/>
      </c>
      <c r="F140" s="6" t="n"/>
      <c r="G140" s="7" t="n"/>
      <c r="H140" s="6" t="n"/>
    </row>
    <row r="141">
      <c r="A141" s="8" t="n"/>
      <c r="B141" s="8" t="n"/>
      <c r="C141" s="11" t="n"/>
      <c r="D141" s="11" t="n"/>
      <c r="E141" s="9">
        <f>IF(OR(C141="",D141=""),"",NETWORKDAYS(C141,D141))</f>
        <v/>
      </c>
      <c r="F141" s="8" t="n"/>
      <c r="G141" s="9" t="n"/>
      <c r="H141" s="8" t="n"/>
    </row>
    <row r="142">
      <c r="A142" s="6" t="n"/>
      <c r="B142" s="6" t="n"/>
      <c r="C142" s="10" t="n"/>
      <c r="D142" s="10" t="n"/>
      <c r="E142" s="7">
        <f>IF(OR(C142="",D142=""),"",NETWORKDAYS(C142,D142))</f>
        <v/>
      </c>
      <c r="F142" s="6" t="n"/>
      <c r="G142" s="7" t="n"/>
      <c r="H142" s="6" t="n"/>
    </row>
    <row r="143">
      <c r="A143" s="8" t="n"/>
      <c r="B143" s="8" t="n"/>
      <c r="C143" s="11" t="n"/>
      <c r="D143" s="11" t="n"/>
      <c r="E143" s="9">
        <f>IF(OR(C143="",D143=""),"",NETWORKDAYS(C143,D143))</f>
        <v/>
      </c>
      <c r="F143" s="8" t="n"/>
      <c r="G143" s="9" t="n"/>
      <c r="H143" s="8" t="n"/>
    </row>
    <row r="144">
      <c r="A144" s="6" t="n"/>
      <c r="B144" s="6" t="n"/>
      <c r="C144" s="10" t="n"/>
      <c r="D144" s="10" t="n"/>
      <c r="E144" s="7">
        <f>IF(OR(C144="",D144=""),"",NETWORKDAYS(C144,D144))</f>
        <v/>
      </c>
      <c r="F144" s="6" t="n"/>
      <c r="G144" s="7" t="n"/>
      <c r="H144" s="6" t="n"/>
    </row>
    <row r="145">
      <c r="A145" s="8" t="n"/>
      <c r="B145" s="8" t="n"/>
      <c r="C145" s="11" t="n"/>
      <c r="D145" s="11" t="n"/>
      <c r="E145" s="9">
        <f>IF(OR(C145="",D145=""),"",NETWORKDAYS(C145,D145))</f>
        <v/>
      </c>
      <c r="F145" s="8" t="n"/>
      <c r="G145" s="9" t="n"/>
      <c r="H145" s="8" t="n"/>
    </row>
    <row r="146">
      <c r="A146" s="6" t="n"/>
      <c r="B146" s="6" t="n"/>
      <c r="C146" s="10" t="n"/>
      <c r="D146" s="10" t="n"/>
      <c r="E146" s="7">
        <f>IF(OR(C146="",D146=""),"",NETWORKDAYS(C146,D146))</f>
        <v/>
      </c>
      <c r="F146" s="6" t="n"/>
      <c r="G146" s="7" t="n"/>
      <c r="H146" s="6" t="n"/>
    </row>
    <row r="147">
      <c r="A147" s="8" t="n"/>
      <c r="B147" s="8" t="n"/>
      <c r="C147" s="11" t="n"/>
      <c r="D147" s="11" t="n"/>
      <c r="E147" s="9">
        <f>IF(OR(C147="",D147=""),"",NETWORKDAYS(C147,D147))</f>
        <v/>
      </c>
      <c r="F147" s="8" t="n"/>
      <c r="G147" s="9" t="n"/>
      <c r="H147" s="8" t="n"/>
    </row>
    <row r="148">
      <c r="A148" s="6" t="n"/>
      <c r="B148" s="6" t="n"/>
      <c r="C148" s="10" t="n"/>
      <c r="D148" s="10" t="n"/>
      <c r="E148" s="7">
        <f>IF(OR(C148="",D148=""),"",NETWORKDAYS(C148,D148))</f>
        <v/>
      </c>
      <c r="F148" s="6" t="n"/>
      <c r="G148" s="7" t="n"/>
      <c r="H148" s="6" t="n"/>
    </row>
    <row r="149">
      <c r="A149" s="8" t="n"/>
      <c r="B149" s="8" t="n"/>
      <c r="C149" s="11" t="n"/>
      <c r="D149" s="11" t="n"/>
      <c r="E149" s="9">
        <f>IF(OR(C149="",D149=""),"",NETWORKDAYS(C149,D149))</f>
        <v/>
      </c>
      <c r="F149" s="8" t="n"/>
      <c r="G149" s="9" t="n"/>
      <c r="H149" s="8" t="n"/>
    </row>
    <row r="150">
      <c r="A150" s="6" t="n"/>
      <c r="B150" s="6" t="n"/>
      <c r="C150" s="10" t="n"/>
      <c r="D150" s="10" t="n"/>
      <c r="E150" s="7">
        <f>IF(OR(C150="",D150=""),"",NETWORKDAYS(C150,D150))</f>
        <v/>
      </c>
      <c r="F150" s="6" t="n"/>
      <c r="G150" s="7" t="n"/>
      <c r="H150" s="6" t="n"/>
    </row>
    <row r="151">
      <c r="A151" s="8" t="n"/>
      <c r="B151" s="8" t="n"/>
      <c r="C151" s="11" t="n"/>
      <c r="D151" s="11" t="n"/>
      <c r="E151" s="9">
        <f>IF(OR(C151="",D151=""),"",NETWORKDAYS(C151,D151))</f>
        <v/>
      </c>
      <c r="F151" s="8" t="n"/>
      <c r="G151" s="9" t="n"/>
      <c r="H151" s="8" t="n"/>
    </row>
    <row r="152">
      <c r="A152" s="6" t="n"/>
      <c r="B152" s="6" t="n"/>
      <c r="C152" s="10" t="n"/>
      <c r="D152" s="10" t="n"/>
      <c r="E152" s="7">
        <f>IF(OR(C152="",D152=""),"",NETWORKDAYS(C152,D152))</f>
        <v/>
      </c>
      <c r="F152" s="6" t="n"/>
      <c r="G152" s="7" t="n"/>
      <c r="H152" s="6" t="n"/>
    </row>
    <row r="153">
      <c r="A153" s="8" t="n"/>
      <c r="B153" s="8" t="n"/>
      <c r="C153" s="11" t="n"/>
      <c r="D153" s="11" t="n"/>
      <c r="E153" s="9">
        <f>IF(OR(C153="",D153=""),"",NETWORKDAYS(C153,D153))</f>
        <v/>
      </c>
      <c r="F153" s="8" t="n"/>
      <c r="G153" s="9" t="n"/>
      <c r="H153" s="8" t="n"/>
    </row>
    <row r="154">
      <c r="A154" s="6" t="n"/>
      <c r="B154" s="6" t="n"/>
      <c r="C154" s="10" t="n"/>
      <c r="D154" s="10" t="n"/>
      <c r="E154" s="7">
        <f>IF(OR(C154="",D154=""),"",NETWORKDAYS(C154,D154))</f>
        <v/>
      </c>
      <c r="F154" s="6" t="n"/>
      <c r="G154" s="7" t="n"/>
      <c r="H154" s="6" t="n"/>
    </row>
    <row r="155">
      <c r="A155" s="8" t="n"/>
      <c r="B155" s="8" t="n"/>
      <c r="C155" s="11" t="n"/>
      <c r="D155" s="11" t="n"/>
      <c r="E155" s="9">
        <f>IF(OR(C155="",D155=""),"",NETWORKDAYS(C155,D155))</f>
        <v/>
      </c>
      <c r="F155" s="8" t="n"/>
      <c r="G155" s="9" t="n"/>
      <c r="H155" s="8" t="n"/>
    </row>
    <row r="157">
      <c r="A157" s="2" t="inlineStr">
        <is>
          <t>Half days: overwrite the Working Days cell with 0.5. The formula is only a default.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2"/>
  <sheetViews>
    <sheetView workbookViewId="0">
      <pane ySplit="5" topLeftCell="A6" activePane="bottomLeft" state="frozen"/>
      <selection pane="bottomLeft" activeCell="A1" sqref="A1"/>
    </sheetView>
  </sheetViews>
  <sheetFormatPr baseColWidth="8" defaultRowHeight="15"/>
  <cols>
    <col width="22" customWidth="1" min="1" max="1"/>
    <col width="12" customWidth="1" min="2" max="2"/>
    <col width="12" customWidth="1" min="3" max="3"/>
    <col width="15" customWidth="1" min="4" max="4"/>
    <col width="13" customWidth="1" min="5" max="5"/>
    <col width="17" customWidth="1" min="6" max="6"/>
    <col width="22" customWidth="1" min="7" max="7"/>
  </cols>
  <sheetData>
    <row r="1">
      <c r="A1" s="1" t="inlineStr">
        <is>
          <t>Absence Summary by Employee</t>
        </is>
      </c>
    </row>
    <row r="2">
      <c r="A2" s="2" t="inlineStr">
        <is>
          <t>All calculated. Occasions and days exclude anything logged as Vacation.</t>
        </is>
      </c>
    </row>
    <row r="4">
      <c r="A4" s="3" t="inlineStr">
        <is>
          <t>Bradford trigger:</t>
        </is>
      </c>
      <c r="B4" s="12" t="n">
        <v>50</v>
      </c>
      <c r="C4" s="2" t="inlineStr">
        <is>
          <t>Scores at or above this are highlighted in the Flag column.</t>
        </is>
      </c>
    </row>
    <row r="5">
      <c r="A5" s="5" t="inlineStr">
        <is>
          <t>Employee</t>
        </is>
      </c>
      <c r="B5" s="5" t="inlineStr">
        <is>
          <t>Occasions</t>
        </is>
      </c>
      <c r="C5" s="5" t="inlineStr">
        <is>
          <t>Days Lost</t>
        </is>
      </c>
      <c r="D5" s="5" t="inlineStr">
        <is>
          <t>Scheduled Days</t>
        </is>
      </c>
      <c r="E5" s="5" t="inlineStr">
        <is>
          <t>Absence Rate</t>
        </is>
      </c>
      <c r="F5" s="5" t="inlineStr">
        <is>
          <t>Bradford Factor</t>
        </is>
      </c>
      <c r="G5" s="5" t="inlineStr">
        <is>
          <t>Flag</t>
        </is>
      </c>
    </row>
    <row r="6">
      <c r="A6" s="6">
        <f>IF(Employees!A6="","",Employees!A6)</f>
        <v/>
      </c>
      <c r="B6" s="7">
        <f>IF($A6="","",COUNTIFS('Absence Log'!$A$6:$A$155,$A6)-COUNTIFS('Absence Log'!$A$6:$A$155,$A6,'Absence Log'!$B$6:$B$155,"Vacation"))</f>
        <v/>
      </c>
      <c r="C6" s="7">
        <f>IF($A6="","",SUMIFS('Absence Log'!$E$6:$E$155,'Absence Log'!$A$6:$A$155,$A6)-SUMIFS('Absence Log'!$E$6:$E$155,'Absence Log'!$A$6:$A$155,$A6,'Absence Log'!$B$6:$B$155,"Vacation"))</f>
        <v/>
      </c>
      <c r="D6" s="7">
        <f>IF($A6="","",Employees!C6)</f>
        <v/>
      </c>
      <c r="E6" s="13">
        <f>IFERROR(IF($A6="","",C6/D6),"")</f>
        <v/>
      </c>
      <c r="F6" s="7">
        <f>IF($A6="","",B6^2*C6)</f>
        <v/>
      </c>
      <c r="G6" s="14">
        <f>IF($A6="","",IF(F6&gt;=$B$4,"Review - above trigger",""))</f>
        <v/>
      </c>
    </row>
    <row r="7">
      <c r="A7" s="8">
        <f>IF(Employees!A7="","",Employees!A7)</f>
        <v/>
      </c>
      <c r="B7" s="9">
        <f>IF($A7="","",COUNTIFS('Absence Log'!$A$6:$A$155,$A7)-COUNTIFS('Absence Log'!$A$6:$A$155,$A7,'Absence Log'!$B$6:$B$155,"Vacation"))</f>
        <v/>
      </c>
      <c r="C7" s="9">
        <f>IF($A7="","",SUMIFS('Absence Log'!$E$6:$E$155,'Absence Log'!$A$6:$A$155,$A7)-SUMIFS('Absence Log'!$E$6:$E$155,'Absence Log'!$A$6:$A$155,$A7,'Absence Log'!$B$6:$B$155,"Vacation"))</f>
        <v/>
      </c>
      <c r="D7" s="9">
        <f>IF($A7="","",Employees!C7)</f>
        <v/>
      </c>
      <c r="E7" s="15">
        <f>IFERROR(IF($A7="","",C7/D7),"")</f>
        <v/>
      </c>
      <c r="F7" s="9">
        <f>IF($A7="","",B7^2*C7)</f>
        <v/>
      </c>
      <c r="G7" s="16">
        <f>IF($A7="","",IF(F7&gt;=$B$4,"Review - above trigger",""))</f>
        <v/>
      </c>
    </row>
    <row r="8">
      <c r="A8" s="6">
        <f>IF(Employees!A8="","",Employees!A8)</f>
        <v/>
      </c>
      <c r="B8" s="7">
        <f>IF($A8="","",COUNTIFS('Absence Log'!$A$6:$A$155,$A8)-COUNTIFS('Absence Log'!$A$6:$A$155,$A8,'Absence Log'!$B$6:$B$155,"Vacation"))</f>
        <v/>
      </c>
      <c r="C8" s="7">
        <f>IF($A8="","",SUMIFS('Absence Log'!$E$6:$E$155,'Absence Log'!$A$6:$A$155,$A8)-SUMIFS('Absence Log'!$E$6:$E$155,'Absence Log'!$A$6:$A$155,$A8,'Absence Log'!$B$6:$B$155,"Vacation"))</f>
        <v/>
      </c>
      <c r="D8" s="7">
        <f>IF($A8="","",Employees!C8)</f>
        <v/>
      </c>
      <c r="E8" s="13">
        <f>IFERROR(IF($A8="","",C8/D8),"")</f>
        <v/>
      </c>
      <c r="F8" s="7">
        <f>IF($A8="","",B8^2*C8)</f>
        <v/>
      </c>
      <c r="G8" s="14">
        <f>IF($A8="","",IF(F8&gt;=$B$4,"Review - above trigger",""))</f>
        <v/>
      </c>
    </row>
    <row r="9">
      <c r="A9" s="8">
        <f>IF(Employees!A9="","",Employees!A9)</f>
        <v/>
      </c>
      <c r="B9" s="9">
        <f>IF($A9="","",COUNTIFS('Absence Log'!$A$6:$A$155,$A9)-COUNTIFS('Absence Log'!$A$6:$A$155,$A9,'Absence Log'!$B$6:$B$155,"Vacation"))</f>
        <v/>
      </c>
      <c r="C9" s="9">
        <f>IF($A9="","",SUMIFS('Absence Log'!$E$6:$E$155,'Absence Log'!$A$6:$A$155,$A9)-SUMIFS('Absence Log'!$E$6:$E$155,'Absence Log'!$A$6:$A$155,$A9,'Absence Log'!$B$6:$B$155,"Vacation"))</f>
        <v/>
      </c>
      <c r="D9" s="9">
        <f>IF($A9="","",Employees!C9)</f>
        <v/>
      </c>
      <c r="E9" s="15">
        <f>IFERROR(IF($A9="","",C9/D9),"")</f>
        <v/>
      </c>
      <c r="F9" s="9">
        <f>IF($A9="","",B9^2*C9)</f>
        <v/>
      </c>
      <c r="G9" s="16">
        <f>IF($A9="","",IF(F9&gt;=$B$4,"Review - above trigger",""))</f>
        <v/>
      </c>
    </row>
    <row r="10">
      <c r="A10" s="6">
        <f>IF(Employees!A10="","",Employees!A10)</f>
        <v/>
      </c>
      <c r="B10" s="7">
        <f>IF($A10="","",COUNTIFS('Absence Log'!$A$6:$A$155,$A10)-COUNTIFS('Absence Log'!$A$6:$A$155,$A10,'Absence Log'!$B$6:$B$155,"Vacation"))</f>
        <v/>
      </c>
      <c r="C10" s="7">
        <f>IF($A10="","",SUMIFS('Absence Log'!$E$6:$E$155,'Absence Log'!$A$6:$A$155,$A10)-SUMIFS('Absence Log'!$E$6:$E$155,'Absence Log'!$A$6:$A$155,$A10,'Absence Log'!$B$6:$B$155,"Vacation"))</f>
        <v/>
      </c>
      <c r="D10" s="7">
        <f>IF($A10="","",Employees!C10)</f>
        <v/>
      </c>
      <c r="E10" s="13">
        <f>IFERROR(IF($A10="","",C10/D10),"")</f>
        <v/>
      </c>
      <c r="F10" s="7">
        <f>IF($A10="","",B10^2*C10)</f>
        <v/>
      </c>
      <c r="G10" s="14">
        <f>IF($A10="","",IF(F10&gt;=$B$4,"Review - above trigger",""))</f>
        <v/>
      </c>
    </row>
    <row r="11">
      <c r="A11" s="8">
        <f>IF(Employees!A11="","",Employees!A11)</f>
        <v/>
      </c>
      <c r="B11" s="9">
        <f>IF($A11="","",COUNTIFS('Absence Log'!$A$6:$A$155,$A11)-COUNTIFS('Absence Log'!$A$6:$A$155,$A11,'Absence Log'!$B$6:$B$155,"Vacation"))</f>
        <v/>
      </c>
      <c r="C11" s="9">
        <f>IF($A11="","",SUMIFS('Absence Log'!$E$6:$E$155,'Absence Log'!$A$6:$A$155,$A11)-SUMIFS('Absence Log'!$E$6:$E$155,'Absence Log'!$A$6:$A$155,$A11,'Absence Log'!$B$6:$B$155,"Vacation"))</f>
        <v/>
      </c>
      <c r="D11" s="9">
        <f>IF($A11="","",Employees!C11)</f>
        <v/>
      </c>
      <c r="E11" s="15">
        <f>IFERROR(IF($A11="","",C11/D11),"")</f>
        <v/>
      </c>
      <c r="F11" s="9">
        <f>IF($A11="","",B11^2*C11)</f>
        <v/>
      </c>
      <c r="G11" s="16">
        <f>IF($A11="","",IF(F11&gt;=$B$4,"Review - above trigger",""))</f>
        <v/>
      </c>
    </row>
    <row r="12">
      <c r="A12" s="6">
        <f>IF(Employees!A12="","",Employees!A12)</f>
        <v/>
      </c>
      <c r="B12" s="7">
        <f>IF($A12="","",COUNTIFS('Absence Log'!$A$6:$A$155,$A12)-COUNTIFS('Absence Log'!$A$6:$A$155,$A12,'Absence Log'!$B$6:$B$155,"Vacation"))</f>
        <v/>
      </c>
      <c r="C12" s="7">
        <f>IF($A12="","",SUMIFS('Absence Log'!$E$6:$E$155,'Absence Log'!$A$6:$A$155,$A12)-SUMIFS('Absence Log'!$E$6:$E$155,'Absence Log'!$A$6:$A$155,$A12,'Absence Log'!$B$6:$B$155,"Vacation"))</f>
        <v/>
      </c>
      <c r="D12" s="7">
        <f>IF($A12="","",Employees!C12)</f>
        <v/>
      </c>
      <c r="E12" s="13">
        <f>IFERROR(IF($A12="","",C12/D12),"")</f>
        <v/>
      </c>
      <c r="F12" s="7">
        <f>IF($A12="","",B12^2*C12)</f>
        <v/>
      </c>
      <c r="G12" s="14">
        <f>IF($A12="","",IF(F12&gt;=$B$4,"Review - above trigger",""))</f>
        <v/>
      </c>
    </row>
    <row r="13">
      <c r="A13" s="8">
        <f>IF(Employees!A13="","",Employees!A13)</f>
        <v/>
      </c>
      <c r="B13" s="9">
        <f>IF($A13="","",COUNTIFS('Absence Log'!$A$6:$A$155,$A13)-COUNTIFS('Absence Log'!$A$6:$A$155,$A13,'Absence Log'!$B$6:$B$155,"Vacation"))</f>
        <v/>
      </c>
      <c r="C13" s="9">
        <f>IF($A13="","",SUMIFS('Absence Log'!$E$6:$E$155,'Absence Log'!$A$6:$A$155,$A13)-SUMIFS('Absence Log'!$E$6:$E$155,'Absence Log'!$A$6:$A$155,$A13,'Absence Log'!$B$6:$B$155,"Vacation"))</f>
        <v/>
      </c>
      <c r="D13" s="9">
        <f>IF($A13="","",Employees!C13)</f>
        <v/>
      </c>
      <c r="E13" s="15">
        <f>IFERROR(IF($A13="","",C13/D13),"")</f>
        <v/>
      </c>
      <c r="F13" s="9">
        <f>IF($A13="","",B13^2*C13)</f>
        <v/>
      </c>
      <c r="G13" s="16">
        <f>IF($A13="","",IF(F13&gt;=$B$4,"Review - above trigger",""))</f>
        <v/>
      </c>
    </row>
    <row r="14">
      <c r="A14" s="6">
        <f>IF(Employees!A14="","",Employees!A14)</f>
        <v/>
      </c>
      <c r="B14" s="7">
        <f>IF($A14="","",COUNTIFS('Absence Log'!$A$6:$A$155,$A14)-COUNTIFS('Absence Log'!$A$6:$A$155,$A14,'Absence Log'!$B$6:$B$155,"Vacation"))</f>
        <v/>
      </c>
      <c r="C14" s="7">
        <f>IF($A14="","",SUMIFS('Absence Log'!$E$6:$E$155,'Absence Log'!$A$6:$A$155,$A14)-SUMIFS('Absence Log'!$E$6:$E$155,'Absence Log'!$A$6:$A$155,$A14,'Absence Log'!$B$6:$B$155,"Vacation"))</f>
        <v/>
      </c>
      <c r="D14" s="7">
        <f>IF($A14="","",Employees!C14)</f>
        <v/>
      </c>
      <c r="E14" s="13">
        <f>IFERROR(IF($A14="","",C14/D14),"")</f>
        <v/>
      </c>
      <c r="F14" s="7">
        <f>IF($A14="","",B14^2*C14)</f>
        <v/>
      </c>
      <c r="G14" s="14">
        <f>IF($A14="","",IF(F14&gt;=$B$4,"Review - above trigger",""))</f>
        <v/>
      </c>
    </row>
    <row r="15">
      <c r="A15" s="8">
        <f>IF(Employees!A15="","",Employees!A15)</f>
        <v/>
      </c>
      <c r="B15" s="9">
        <f>IF($A15="","",COUNTIFS('Absence Log'!$A$6:$A$155,$A15)-COUNTIFS('Absence Log'!$A$6:$A$155,$A15,'Absence Log'!$B$6:$B$155,"Vacation"))</f>
        <v/>
      </c>
      <c r="C15" s="9">
        <f>IF($A15="","",SUMIFS('Absence Log'!$E$6:$E$155,'Absence Log'!$A$6:$A$155,$A15)-SUMIFS('Absence Log'!$E$6:$E$155,'Absence Log'!$A$6:$A$155,$A15,'Absence Log'!$B$6:$B$155,"Vacation"))</f>
        <v/>
      </c>
      <c r="D15" s="9">
        <f>IF($A15="","",Employees!C15)</f>
        <v/>
      </c>
      <c r="E15" s="15">
        <f>IFERROR(IF($A15="","",C15/D15),"")</f>
        <v/>
      </c>
      <c r="F15" s="9">
        <f>IF($A15="","",B15^2*C15)</f>
        <v/>
      </c>
      <c r="G15" s="16">
        <f>IF($A15="","",IF(F15&gt;=$B$4,"Review - above trigger",""))</f>
        <v/>
      </c>
    </row>
    <row r="16">
      <c r="A16" s="6">
        <f>IF(Employees!A16="","",Employees!A16)</f>
        <v/>
      </c>
      <c r="B16" s="7">
        <f>IF($A16="","",COUNTIFS('Absence Log'!$A$6:$A$155,$A16)-COUNTIFS('Absence Log'!$A$6:$A$155,$A16,'Absence Log'!$B$6:$B$155,"Vacation"))</f>
        <v/>
      </c>
      <c r="C16" s="7">
        <f>IF($A16="","",SUMIFS('Absence Log'!$E$6:$E$155,'Absence Log'!$A$6:$A$155,$A16)-SUMIFS('Absence Log'!$E$6:$E$155,'Absence Log'!$A$6:$A$155,$A16,'Absence Log'!$B$6:$B$155,"Vacation"))</f>
        <v/>
      </c>
      <c r="D16" s="7">
        <f>IF($A16="","",Employees!C16)</f>
        <v/>
      </c>
      <c r="E16" s="13">
        <f>IFERROR(IF($A16="","",C16/D16),"")</f>
        <v/>
      </c>
      <c r="F16" s="7">
        <f>IF($A16="","",B16^2*C16)</f>
        <v/>
      </c>
      <c r="G16" s="14">
        <f>IF($A16="","",IF(F16&gt;=$B$4,"Review - above trigger",""))</f>
        <v/>
      </c>
    </row>
    <row r="17">
      <c r="A17" s="8">
        <f>IF(Employees!A17="","",Employees!A17)</f>
        <v/>
      </c>
      <c r="B17" s="9">
        <f>IF($A17="","",COUNTIFS('Absence Log'!$A$6:$A$155,$A17)-COUNTIFS('Absence Log'!$A$6:$A$155,$A17,'Absence Log'!$B$6:$B$155,"Vacation"))</f>
        <v/>
      </c>
      <c r="C17" s="9">
        <f>IF($A17="","",SUMIFS('Absence Log'!$E$6:$E$155,'Absence Log'!$A$6:$A$155,$A17)-SUMIFS('Absence Log'!$E$6:$E$155,'Absence Log'!$A$6:$A$155,$A17,'Absence Log'!$B$6:$B$155,"Vacation"))</f>
        <v/>
      </c>
      <c r="D17" s="9">
        <f>IF($A17="","",Employees!C17)</f>
        <v/>
      </c>
      <c r="E17" s="15">
        <f>IFERROR(IF($A17="","",C17/D17),"")</f>
        <v/>
      </c>
      <c r="F17" s="9">
        <f>IF($A17="","",B17^2*C17)</f>
        <v/>
      </c>
      <c r="G17" s="16">
        <f>IF($A17="","",IF(F17&gt;=$B$4,"Review - above trigger",""))</f>
        <v/>
      </c>
    </row>
    <row r="18">
      <c r="A18" s="6">
        <f>IF(Employees!A18="","",Employees!A18)</f>
        <v/>
      </c>
      <c r="B18" s="7">
        <f>IF($A18="","",COUNTIFS('Absence Log'!$A$6:$A$155,$A18)-COUNTIFS('Absence Log'!$A$6:$A$155,$A18,'Absence Log'!$B$6:$B$155,"Vacation"))</f>
        <v/>
      </c>
      <c r="C18" s="7">
        <f>IF($A18="","",SUMIFS('Absence Log'!$E$6:$E$155,'Absence Log'!$A$6:$A$155,$A18)-SUMIFS('Absence Log'!$E$6:$E$155,'Absence Log'!$A$6:$A$155,$A18,'Absence Log'!$B$6:$B$155,"Vacation"))</f>
        <v/>
      </c>
      <c r="D18" s="7">
        <f>IF($A18="","",Employees!C18)</f>
        <v/>
      </c>
      <c r="E18" s="13">
        <f>IFERROR(IF($A18="","",C18/D18),"")</f>
        <v/>
      </c>
      <c r="F18" s="7">
        <f>IF($A18="","",B18^2*C18)</f>
        <v/>
      </c>
      <c r="G18" s="14">
        <f>IF($A18="","",IF(F18&gt;=$B$4,"Review - above trigger",""))</f>
        <v/>
      </c>
    </row>
    <row r="19">
      <c r="A19" s="8">
        <f>IF(Employees!A19="","",Employees!A19)</f>
        <v/>
      </c>
      <c r="B19" s="9">
        <f>IF($A19="","",COUNTIFS('Absence Log'!$A$6:$A$155,$A19)-COUNTIFS('Absence Log'!$A$6:$A$155,$A19,'Absence Log'!$B$6:$B$155,"Vacation"))</f>
        <v/>
      </c>
      <c r="C19" s="9">
        <f>IF($A19="","",SUMIFS('Absence Log'!$E$6:$E$155,'Absence Log'!$A$6:$A$155,$A19)-SUMIFS('Absence Log'!$E$6:$E$155,'Absence Log'!$A$6:$A$155,$A19,'Absence Log'!$B$6:$B$155,"Vacation"))</f>
        <v/>
      </c>
      <c r="D19" s="9">
        <f>IF($A19="","",Employees!C19)</f>
        <v/>
      </c>
      <c r="E19" s="15">
        <f>IFERROR(IF($A19="","",C19/D19),"")</f>
        <v/>
      </c>
      <c r="F19" s="9">
        <f>IF($A19="","",B19^2*C19)</f>
        <v/>
      </c>
      <c r="G19" s="16">
        <f>IF($A19="","",IF(F19&gt;=$B$4,"Review - above trigger",""))</f>
        <v/>
      </c>
    </row>
    <row r="20">
      <c r="A20" s="6">
        <f>IF(Employees!A20="","",Employees!A20)</f>
        <v/>
      </c>
      <c r="B20" s="7">
        <f>IF($A20="","",COUNTIFS('Absence Log'!$A$6:$A$155,$A20)-COUNTIFS('Absence Log'!$A$6:$A$155,$A20,'Absence Log'!$B$6:$B$155,"Vacation"))</f>
        <v/>
      </c>
      <c r="C20" s="7">
        <f>IF($A20="","",SUMIFS('Absence Log'!$E$6:$E$155,'Absence Log'!$A$6:$A$155,$A20)-SUMIFS('Absence Log'!$E$6:$E$155,'Absence Log'!$A$6:$A$155,$A20,'Absence Log'!$B$6:$B$155,"Vacation"))</f>
        <v/>
      </c>
      <c r="D20" s="7">
        <f>IF($A20="","",Employees!C20)</f>
        <v/>
      </c>
      <c r="E20" s="13">
        <f>IFERROR(IF($A20="","",C20/D20),"")</f>
        <v/>
      </c>
      <c r="F20" s="7">
        <f>IF($A20="","",B20^2*C20)</f>
        <v/>
      </c>
      <c r="G20" s="14">
        <f>IF($A20="","",IF(F20&gt;=$B$4,"Review - above trigger",""))</f>
        <v/>
      </c>
    </row>
    <row r="21">
      <c r="A21" s="8">
        <f>IF(Employees!A21="","",Employees!A21)</f>
        <v/>
      </c>
      <c r="B21" s="9">
        <f>IF($A21="","",COUNTIFS('Absence Log'!$A$6:$A$155,$A21)-COUNTIFS('Absence Log'!$A$6:$A$155,$A21,'Absence Log'!$B$6:$B$155,"Vacation"))</f>
        <v/>
      </c>
      <c r="C21" s="9">
        <f>IF($A21="","",SUMIFS('Absence Log'!$E$6:$E$155,'Absence Log'!$A$6:$A$155,$A21)-SUMIFS('Absence Log'!$E$6:$E$155,'Absence Log'!$A$6:$A$155,$A21,'Absence Log'!$B$6:$B$155,"Vacation"))</f>
        <v/>
      </c>
      <c r="D21" s="9">
        <f>IF($A21="","",Employees!C21)</f>
        <v/>
      </c>
      <c r="E21" s="15">
        <f>IFERROR(IF($A21="","",C21/D21),"")</f>
        <v/>
      </c>
      <c r="F21" s="9">
        <f>IF($A21="","",B21^2*C21)</f>
        <v/>
      </c>
      <c r="G21" s="16">
        <f>IF($A21="","",IF(F21&gt;=$B$4,"Review - above trigger",""))</f>
        <v/>
      </c>
    </row>
    <row r="22">
      <c r="A22" s="6">
        <f>IF(Employees!A22="","",Employees!A22)</f>
        <v/>
      </c>
      <c r="B22" s="7">
        <f>IF($A22="","",COUNTIFS('Absence Log'!$A$6:$A$155,$A22)-COUNTIFS('Absence Log'!$A$6:$A$155,$A22,'Absence Log'!$B$6:$B$155,"Vacation"))</f>
        <v/>
      </c>
      <c r="C22" s="7">
        <f>IF($A22="","",SUMIFS('Absence Log'!$E$6:$E$155,'Absence Log'!$A$6:$A$155,$A22)-SUMIFS('Absence Log'!$E$6:$E$155,'Absence Log'!$A$6:$A$155,$A22,'Absence Log'!$B$6:$B$155,"Vacation"))</f>
        <v/>
      </c>
      <c r="D22" s="7">
        <f>IF($A22="","",Employees!C22)</f>
        <v/>
      </c>
      <c r="E22" s="13">
        <f>IFERROR(IF($A22="","",C22/D22),"")</f>
        <v/>
      </c>
      <c r="F22" s="7">
        <f>IF($A22="","",B22^2*C22)</f>
        <v/>
      </c>
      <c r="G22" s="14">
        <f>IF($A22="","",IF(F22&gt;=$B$4,"Review - above trigger",""))</f>
        <v/>
      </c>
    </row>
    <row r="23">
      <c r="A23" s="8">
        <f>IF(Employees!A23="","",Employees!A23)</f>
        <v/>
      </c>
      <c r="B23" s="9">
        <f>IF($A23="","",COUNTIFS('Absence Log'!$A$6:$A$155,$A23)-COUNTIFS('Absence Log'!$A$6:$A$155,$A23,'Absence Log'!$B$6:$B$155,"Vacation"))</f>
        <v/>
      </c>
      <c r="C23" s="9">
        <f>IF($A23="","",SUMIFS('Absence Log'!$E$6:$E$155,'Absence Log'!$A$6:$A$155,$A23)-SUMIFS('Absence Log'!$E$6:$E$155,'Absence Log'!$A$6:$A$155,$A23,'Absence Log'!$B$6:$B$155,"Vacation"))</f>
        <v/>
      </c>
      <c r="D23" s="9">
        <f>IF($A23="","",Employees!C23)</f>
        <v/>
      </c>
      <c r="E23" s="15">
        <f>IFERROR(IF($A23="","",C23/D23),"")</f>
        <v/>
      </c>
      <c r="F23" s="9">
        <f>IF($A23="","",B23^2*C23)</f>
        <v/>
      </c>
      <c r="G23" s="16">
        <f>IF($A23="","",IF(F23&gt;=$B$4,"Review - above trigger",""))</f>
        <v/>
      </c>
    </row>
    <row r="24">
      <c r="A24" s="6">
        <f>IF(Employees!A24="","",Employees!A24)</f>
        <v/>
      </c>
      <c r="B24" s="7">
        <f>IF($A24="","",COUNTIFS('Absence Log'!$A$6:$A$155,$A24)-COUNTIFS('Absence Log'!$A$6:$A$155,$A24,'Absence Log'!$B$6:$B$155,"Vacation"))</f>
        <v/>
      </c>
      <c r="C24" s="7">
        <f>IF($A24="","",SUMIFS('Absence Log'!$E$6:$E$155,'Absence Log'!$A$6:$A$155,$A24)-SUMIFS('Absence Log'!$E$6:$E$155,'Absence Log'!$A$6:$A$155,$A24,'Absence Log'!$B$6:$B$155,"Vacation"))</f>
        <v/>
      </c>
      <c r="D24" s="7">
        <f>IF($A24="","",Employees!C24)</f>
        <v/>
      </c>
      <c r="E24" s="13">
        <f>IFERROR(IF($A24="","",C24/D24),"")</f>
        <v/>
      </c>
      <c r="F24" s="7">
        <f>IF($A24="","",B24^2*C24)</f>
        <v/>
      </c>
      <c r="G24" s="14">
        <f>IF($A24="","",IF(F24&gt;=$B$4,"Review - above trigger",""))</f>
        <v/>
      </c>
    </row>
    <row r="25">
      <c r="A25" s="8">
        <f>IF(Employees!A25="","",Employees!A25)</f>
        <v/>
      </c>
      <c r="B25" s="9">
        <f>IF($A25="","",COUNTIFS('Absence Log'!$A$6:$A$155,$A25)-COUNTIFS('Absence Log'!$A$6:$A$155,$A25,'Absence Log'!$B$6:$B$155,"Vacation"))</f>
        <v/>
      </c>
      <c r="C25" s="9">
        <f>IF($A25="","",SUMIFS('Absence Log'!$E$6:$E$155,'Absence Log'!$A$6:$A$155,$A25)-SUMIFS('Absence Log'!$E$6:$E$155,'Absence Log'!$A$6:$A$155,$A25,'Absence Log'!$B$6:$B$155,"Vacation"))</f>
        <v/>
      </c>
      <c r="D25" s="9">
        <f>IF($A25="","",Employees!C25)</f>
        <v/>
      </c>
      <c r="E25" s="15">
        <f>IFERROR(IF($A25="","",C25/D25),"")</f>
        <v/>
      </c>
      <c r="F25" s="9">
        <f>IF($A25="","",B25^2*C25)</f>
        <v/>
      </c>
      <c r="G25" s="16">
        <f>IF($A25="","",IF(F25&gt;=$B$4,"Review - above trigger",""))</f>
        <v/>
      </c>
    </row>
    <row r="26">
      <c r="A26" s="6">
        <f>IF(Employees!A26="","",Employees!A26)</f>
        <v/>
      </c>
      <c r="B26" s="7">
        <f>IF($A26="","",COUNTIFS('Absence Log'!$A$6:$A$155,$A26)-COUNTIFS('Absence Log'!$A$6:$A$155,$A26,'Absence Log'!$B$6:$B$155,"Vacation"))</f>
        <v/>
      </c>
      <c r="C26" s="7">
        <f>IF($A26="","",SUMIFS('Absence Log'!$E$6:$E$155,'Absence Log'!$A$6:$A$155,$A26)-SUMIFS('Absence Log'!$E$6:$E$155,'Absence Log'!$A$6:$A$155,$A26,'Absence Log'!$B$6:$B$155,"Vacation"))</f>
        <v/>
      </c>
      <c r="D26" s="7">
        <f>IF($A26="","",Employees!C26)</f>
        <v/>
      </c>
      <c r="E26" s="13">
        <f>IFERROR(IF($A26="","",C26/D26),"")</f>
        <v/>
      </c>
      <c r="F26" s="7">
        <f>IF($A26="","",B26^2*C26)</f>
        <v/>
      </c>
      <c r="G26" s="14">
        <f>IF($A26="","",IF(F26&gt;=$B$4,"Review - above trigger",""))</f>
        <v/>
      </c>
    </row>
    <row r="27">
      <c r="A27" s="8">
        <f>IF(Employees!A27="","",Employees!A27)</f>
        <v/>
      </c>
      <c r="B27" s="9">
        <f>IF($A27="","",COUNTIFS('Absence Log'!$A$6:$A$155,$A27)-COUNTIFS('Absence Log'!$A$6:$A$155,$A27,'Absence Log'!$B$6:$B$155,"Vacation"))</f>
        <v/>
      </c>
      <c r="C27" s="9">
        <f>IF($A27="","",SUMIFS('Absence Log'!$E$6:$E$155,'Absence Log'!$A$6:$A$155,$A27)-SUMIFS('Absence Log'!$E$6:$E$155,'Absence Log'!$A$6:$A$155,$A27,'Absence Log'!$B$6:$B$155,"Vacation"))</f>
        <v/>
      </c>
      <c r="D27" s="9">
        <f>IF($A27="","",Employees!C27)</f>
        <v/>
      </c>
      <c r="E27" s="15">
        <f>IFERROR(IF($A27="","",C27/D27),"")</f>
        <v/>
      </c>
      <c r="F27" s="9">
        <f>IF($A27="","",B27^2*C27)</f>
        <v/>
      </c>
      <c r="G27" s="16">
        <f>IF($A27="","",IF(F27&gt;=$B$4,"Review - above trigger",""))</f>
        <v/>
      </c>
    </row>
    <row r="28">
      <c r="A28" s="6">
        <f>IF(Employees!A28="","",Employees!A28)</f>
        <v/>
      </c>
      <c r="B28" s="7">
        <f>IF($A28="","",COUNTIFS('Absence Log'!$A$6:$A$155,$A28)-COUNTIFS('Absence Log'!$A$6:$A$155,$A28,'Absence Log'!$B$6:$B$155,"Vacation"))</f>
        <v/>
      </c>
      <c r="C28" s="7">
        <f>IF($A28="","",SUMIFS('Absence Log'!$E$6:$E$155,'Absence Log'!$A$6:$A$155,$A28)-SUMIFS('Absence Log'!$E$6:$E$155,'Absence Log'!$A$6:$A$155,$A28,'Absence Log'!$B$6:$B$155,"Vacation"))</f>
        <v/>
      </c>
      <c r="D28" s="7">
        <f>IF($A28="","",Employees!C28)</f>
        <v/>
      </c>
      <c r="E28" s="13">
        <f>IFERROR(IF($A28="","",C28/D28),"")</f>
        <v/>
      </c>
      <c r="F28" s="7">
        <f>IF($A28="","",B28^2*C28)</f>
        <v/>
      </c>
      <c r="G28" s="14">
        <f>IF($A28="","",IF(F28&gt;=$B$4,"Review - above trigger",""))</f>
        <v/>
      </c>
    </row>
    <row r="29">
      <c r="A29" s="8">
        <f>IF(Employees!A29="","",Employees!A29)</f>
        <v/>
      </c>
      <c r="B29" s="9">
        <f>IF($A29="","",COUNTIFS('Absence Log'!$A$6:$A$155,$A29)-COUNTIFS('Absence Log'!$A$6:$A$155,$A29,'Absence Log'!$B$6:$B$155,"Vacation"))</f>
        <v/>
      </c>
      <c r="C29" s="9">
        <f>IF($A29="","",SUMIFS('Absence Log'!$E$6:$E$155,'Absence Log'!$A$6:$A$155,$A29)-SUMIFS('Absence Log'!$E$6:$E$155,'Absence Log'!$A$6:$A$155,$A29,'Absence Log'!$B$6:$B$155,"Vacation"))</f>
        <v/>
      </c>
      <c r="D29" s="9">
        <f>IF($A29="","",Employees!C29)</f>
        <v/>
      </c>
      <c r="E29" s="15">
        <f>IFERROR(IF($A29="","",C29/D29),"")</f>
        <v/>
      </c>
      <c r="F29" s="9">
        <f>IF($A29="","",B29^2*C29)</f>
        <v/>
      </c>
      <c r="G29" s="16">
        <f>IF($A29="","",IF(F29&gt;=$B$4,"Review - above trigger",""))</f>
        <v/>
      </c>
    </row>
    <row r="30">
      <c r="A30" s="6">
        <f>IF(Employees!A30="","",Employees!A30)</f>
        <v/>
      </c>
      <c r="B30" s="7">
        <f>IF($A30="","",COUNTIFS('Absence Log'!$A$6:$A$155,$A30)-COUNTIFS('Absence Log'!$A$6:$A$155,$A30,'Absence Log'!$B$6:$B$155,"Vacation"))</f>
        <v/>
      </c>
      <c r="C30" s="7">
        <f>IF($A30="","",SUMIFS('Absence Log'!$E$6:$E$155,'Absence Log'!$A$6:$A$155,$A30)-SUMIFS('Absence Log'!$E$6:$E$155,'Absence Log'!$A$6:$A$155,$A30,'Absence Log'!$B$6:$B$155,"Vacation"))</f>
        <v/>
      </c>
      <c r="D30" s="7">
        <f>IF($A30="","",Employees!C30)</f>
        <v/>
      </c>
      <c r="E30" s="13">
        <f>IFERROR(IF($A30="","",C30/D30),"")</f>
        <v/>
      </c>
      <c r="F30" s="7">
        <f>IF($A30="","",B30^2*C30)</f>
        <v/>
      </c>
      <c r="G30" s="14">
        <f>IF($A30="","",IF(F30&gt;=$B$4,"Review - above trigger",""))</f>
        <v/>
      </c>
    </row>
    <row r="31">
      <c r="A31" s="8">
        <f>IF(Employees!A31="","",Employees!A31)</f>
        <v/>
      </c>
      <c r="B31" s="9">
        <f>IF($A31="","",COUNTIFS('Absence Log'!$A$6:$A$155,$A31)-COUNTIFS('Absence Log'!$A$6:$A$155,$A31,'Absence Log'!$B$6:$B$155,"Vacation"))</f>
        <v/>
      </c>
      <c r="C31" s="9">
        <f>IF($A31="","",SUMIFS('Absence Log'!$E$6:$E$155,'Absence Log'!$A$6:$A$155,$A31)-SUMIFS('Absence Log'!$E$6:$E$155,'Absence Log'!$A$6:$A$155,$A31,'Absence Log'!$B$6:$B$155,"Vacation"))</f>
        <v/>
      </c>
      <c r="D31" s="9">
        <f>IF($A31="","",Employees!C31)</f>
        <v/>
      </c>
      <c r="E31" s="15">
        <f>IFERROR(IF($A31="","",C31/D31),"")</f>
        <v/>
      </c>
      <c r="F31" s="9">
        <f>IF($A31="","",B31^2*C31)</f>
        <v/>
      </c>
      <c r="G31" s="16">
        <f>IF($A31="","",IF(F31&gt;=$B$4,"Review - above trigger",""))</f>
        <v/>
      </c>
    </row>
    <row r="32">
      <c r="A32" s="6">
        <f>IF(Employees!A32="","",Employees!A32)</f>
        <v/>
      </c>
      <c r="B32" s="7">
        <f>IF($A32="","",COUNTIFS('Absence Log'!$A$6:$A$155,$A32)-COUNTIFS('Absence Log'!$A$6:$A$155,$A32,'Absence Log'!$B$6:$B$155,"Vacation"))</f>
        <v/>
      </c>
      <c r="C32" s="7">
        <f>IF($A32="","",SUMIFS('Absence Log'!$E$6:$E$155,'Absence Log'!$A$6:$A$155,$A32)-SUMIFS('Absence Log'!$E$6:$E$155,'Absence Log'!$A$6:$A$155,$A32,'Absence Log'!$B$6:$B$155,"Vacation"))</f>
        <v/>
      </c>
      <c r="D32" s="7">
        <f>IF($A32="","",Employees!C32)</f>
        <v/>
      </c>
      <c r="E32" s="13">
        <f>IFERROR(IF($A32="","",C32/D32),"")</f>
        <v/>
      </c>
      <c r="F32" s="7">
        <f>IF($A32="","",B32^2*C32)</f>
        <v/>
      </c>
      <c r="G32" s="14">
        <f>IF($A32="","",IF(F32&gt;=$B$4,"Review - above trigger",""))</f>
        <v/>
      </c>
    </row>
    <row r="33">
      <c r="A33" s="8">
        <f>IF(Employees!A33="","",Employees!A33)</f>
        <v/>
      </c>
      <c r="B33" s="9">
        <f>IF($A33="","",COUNTIFS('Absence Log'!$A$6:$A$155,$A33)-COUNTIFS('Absence Log'!$A$6:$A$155,$A33,'Absence Log'!$B$6:$B$155,"Vacation"))</f>
        <v/>
      </c>
      <c r="C33" s="9">
        <f>IF($A33="","",SUMIFS('Absence Log'!$E$6:$E$155,'Absence Log'!$A$6:$A$155,$A33)-SUMIFS('Absence Log'!$E$6:$E$155,'Absence Log'!$A$6:$A$155,$A33,'Absence Log'!$B$6:$B$155,"Vacation"))</f>
        <v/>
      </c>
      <c r="D33" s="9">
        <f>IF($A33="","",Employees!C33)</f>
        <v/>
      </c>
      <c r="E33" s="15">
        <f>IFERROR(IF($A33="","",C33/D33),"")</f>
        <v/>
      </c>
      <c r="F33" s="9">
        <f>IF($A33="","",B33^2*C33)</f>
        <v/>
      </c>
      <c r="G33" s="16">
        <f>IF($A33="","",IF(F33&gt;=$B$4,"Review - above trigger",""))</f>
        <v/>
      </c>
    </row>
    <row r="34">
      <c r="A34" s="6">
        <f>IF(Employees!A34="","",Employees!A34)</f>
        <v/>
      </c>
      <c r="B34" s="7">
        <f>IF($A34="","",COUNTIFS('Absence Log'!$A$6:$A$155,$A34)-COUNTIFS('Absence Log'!$A$6:$A$155,$A34,'Absence Log'!$B$6:$B$155,"Vacation"))</f>
        <v/>
      </c>
      <c r="C34" s="7">
        <f>IF($A34="","",SUMIFS('Absence Log'!$E$6:$E$155,'Absence Log'!$A$6:$A$155,$A34)-SUMIFS('Absence Log'!$E$6:$E$155,'Absence Log'!$A$6:$A$155,$A34,'Absence Log'!$B$6:$B$155,"Vacation"))</f>
        <v/>
      </c>
      <c r="D34" s="7">
        <f>IF($A34="","",Employees!C34)</f>
        <v/>
      </c>
      <c r="E34" s="13">
        <f>IFERROR(IF($A34="","",C34/D34),"")</f>
        <v/>
      </c>
      <c r="F34" s="7">
        <f>IF($A34="","",B34^2*C34)</f>
        <v/>
      </c>
      <c r="G34" s="14">
        <f>IF($A34="","",IF(F34&gt;=$B$4,"Review - above trigger",""))</f>
        <v/>
      </c>
    </row>
    <row r="35">
      <c r="A35" s="8">
        <f>IF(Employees!A35="","",Employees!A35)</f>
        <v/>
      </c>
      <c r="B35" s="9">
        <f>IF($A35="","",COUNTIFS('Absence Log'!$A$6:$A$155,$A35)-COUNTIFS('Absence Log'!$A$6:$A$155,$A35,'Absence Log'!$B$6:$B$155,"Vacation"))</f>
        <v/>
      </c>
      <c r="C35" s="9">
        <f>IF($A35="","",SUMIFS('Absence Log'!$E$6:$E$155,'Absence Log'!$A$6:$A$155,$A35)-SUMIFS('Absence Log'!$E$6:$E$155,'Absence Log'!$A$6:$A$155,$A35,'Absence Log'!$B$6:$B$155,"Vacation"))</f>
        <v/>
      </c>
      <c r="D35" s="9">
        <f>IF($A35="","",Employees!C35)</f>
        <v/>
      </c>
      <c r="E35" s="15">
        <f>IFERROR(IF($A35="","",C35/D35),"")</f>
        <v/>
      </c>
      <c r="F35" s="9">
        <f>IF($A35="","",B35^2*C35)</f>
        <v/>
      </c>
      <c r="G35" s="16">
        <f>IF($A35="","",IF(F35&gt;=$B$4,"Review - above trigger",""))</f>
        <v/>
      </c>
    </row>
    <row r="36">
      <c r="A36" s="17" t="inlineStr">
        <is>
          <t>TEAM TOTAL</t>
        </is>
      </c>
      <c r="B36" s="18">
        <f>SUM(B6:B35)</f>
        <v/>
      </c>
      <c r="C36" s="18">
        <f>SUM(C6:C35)</f>
        <v/>
      </c>
      <c r="D36" s="18">
        <f>SUM(D6:D35)</f>
        <v/>
      </c>
      <c r="E36" s="19">
        <f>IFERROR(C36/D36,"")</f>
        <v/>
      </c>
      <c r="F36" s="20" t="n"/>
      <c r="G36" s="20" t="n"/>
    </row>
    <row r="38">
      <c r="A38" s="3" t="inlineStr">
        <is>
          <t>How to read these numbers</t>
        </is>
      </c>
    </row>
    <row r="39">
      <c r="A39" s="2" t="inlineStr">
        <is>
          <t>Absence rate = days lost / scheduled days. Anything under about 3% is normal; the UK and US averages sit near 2-3%.</t>
        </is>
      </c>
    </row>
    <row r="40">
      <c r="A40" s="2" t="inlineStr">
        <is>
          <t>Bradford Factor = occasions x occasions x days. Ten one-day absences scores 1,000; one ten-day absence scores 10.</t>
        </is>
      </c>
    </row>
    <row r="41">
      <c r="A41" s="2" t="inlineStr">
        <is>
          <t>That asymmetry is intentional - it surfaces frequent short absences, which cost a team far more disruption.</t>
        </is>
      </c>
    </row>
    <row r="42">
      <c r="A42" s="2" t="inlineStr">
        <is>
          <t>Treat a high score as the trigger for a conversation. It is evidence of a pattern, never a reason on its own.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36"/>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24" customWidth="1" min="1" max="1"/>
    <col width="6.5" customWidth="1" min="2" max="2"/>
    <col width="6.5" customWidth="1" min="3" max="3"/>
    <col width="6.5" customWidth="1" min="4" max="4"/>
    <col width="6.5" customWidth="1" min="5" max="5"/>
    <col width="6.5" customWidth="1" min="6" max="6"/>
    <col width="6.5" customWidth="1" min="7" max="7"/>
    <col width="6.5" customWidth="1" min="8" max="8"/>
    <col width="6.5" customWidth="1" min="9" max="9"/>
    <col width="6.5" customWidth="1" min="10" max="10"/>
    <col width="6.5" customWidth="1" min="11" max="11"/>
    <col width="6.5" customWidth="1" min="12" max="12"/>
    <col width="6.5" customWidth="1" min="13" max="13"/>
    <col width="10" customWidth="1" min="14" max="14"/>
  </cols>
  <sheetData>
    <row r="1">
      <c r="A1" s="1" t="inlineStr">
        <is>
          <t>Days Lost by Month — 2026</t>
        </is>
      </c>
    </row>
    <row r="2">
      <c r="A2" s="2" t="inlineStr">
        <is>
          <t>Unplanned absence only. Watch for the month a pattern starts, not the annual total.</t>
        </is>
      </c>
    </row>
    <row r="4">
      <c r="A4" s="3" t="inlineStr">
        <is>
          <t>Year:</t>
        </is>
      </c>
      <c r="B4" s="12" t="n">
        <v>2026</v>
      </c>
    </row>
    <row r="5">
      <c r="A5" s="21" t="inlineStr">
        <is>
          <t>Employee</t>
        </is>
      </c>
      <c r="B5" s="22">
        <f>DATE($B$4,1,1)</f>
        <v/>
      </c>
      <c r="C5" s="22">
        <f>DATE($B$4,2,1)</f>
        <v/>
      </c>
      <c r="D5" s="22">
        <f>DATE($B$4,3,1)</f>
        <v/>
      </c>
      <c r="E5" s="22">
        <f>DATE($B$4,4,1)</f>
        <v/>
      </c>
      <c r="F5" s="22">
        <f>DATE($B$4,5,1)</f>
        <v/>
      </c>
      <c r="G5" s="22">
        <f>DATE($B$4,6,1)</f>
        <v/>
      </c>
      <c r="H5" s="22">
        <f>DATE($B$4,7,1)</f>
        <v/>
      </c>
      <c r="I5" s="22">
        <f>DATE($B$4,8,1)</f>
        <v/>
      </c>
      <c r="J5" s="22">
        <f>DATE($B$4,9,1)</f>
        <v/>
      </c>
      <c r="K5" s="22">
        <f>DATE($B$4,10,1)</f>
        <v/>
      </c>
      <c r="L5" s="22">
        <f>DATE($B$4,11,1)</f>
        <v/>
      </c>
      <c r="M5" s="22">
        <f>DATE($B$4,12,1)</f>
        <v/>
      </c>
      <c r="N5" s="5" t="inlineStr">
        <is>
          <t>Total</t>
        </is>
      </c>
    </row>
    <row r="6">
      <c r="A6" s="6">
        <f>IF(Employees!A6="","",Employees!A6)</f>
        <v/>
      </c>
      <c r="B6" s="7">
        <f>IF($A6="","",SUMIFS('Absence Log'!$E$6:$E$155,'Absence Log'!$A$6:$A$155,$A6,'Absence Log'!$C$6:$C$155,"&gt;="&amp;B$5,'Absence Log'!$C$6:$C$155,"&lt;="&amp;EOMONTH(B$5,0))-SUMIFS('Absence Log'!$E$6:$E$155,'Absence Log'!$A$6:$A$155,$A6,'Absence Log'!$B$6:$B$155,"Vacation",'Absence Log'!$C$6:$C$155,"&gt;="&amp;B$5,'Absence Log'!$C$6:$C$155,"&lt;="&amp;EOMONTH(B$5,0)))</f>
        <v/>
      </c>
      <c r="C6" s="7">
        <f>IF($A6="","",SUMIFS('Absence Log'!$E$6:$E$155,'Absence Log'!$A$6:$A$155,$A6,'Absence Log'!$C$6:$C$155,"&gt;="&amp;C$5,'Absence Log'!$C$6:$C$155,"&lt;="&amp;EOMONTH(C$5,0))-SUMIFS('Absence Log'!$E$6:$E$155,'Absence Log'!$A$6:$A$155,$A6,'Absence Log'!$B$6:$B$155,"Vacation",'Absence Log'!$C$6:$C$155,"&gt;="&amp;C$5,'Absence Log'!$C$6:$C$155,"&lt;="&amp;EOMONTH(C$5,0)))</f>
        <v/>
      </c>
      <c r="D6" s="7">
        <f>IF($A6="","",SUMIFS('Absence Log'!$E$6:$E$155,'Absence Log'!$A$6:$A$155,$A6,'Absence Log'!$C$6:$C$155,"&gt;="&amp;D$5,'Absence Log'!$C$6:$C$155,"&lt;="&amp;EOMONTH(D$5,0))-SUMIFS('Absence Log'!$E$6:$E$155,'Absence Log'!$A$6:$A$155,$A6,'Absence Log'!$B$6:$B$155,"Vacation",'Absence Log'!$C$6:$C$155,"&gt;="&amp;D$5,'Absence Log'!$C$6:$C$155,"&lt;="&amp;EOMONTH(D$5,0)))</f>
        <v/>
      </c>
      <c r="E6" s="7">
        <f>IF($A6="","",SUMIFS('Absence Log'!$E$6:$E$155,'Absence Log'!$A$6:$A$155,$A6,'Absence Log'!$C$6:$C$155,"&gt;="&amp;E$5,'Absence Log'!$C$6:$C$155,"&lt;="&amp;EOMONTH(E$5,0))-SUMIFS('Absence Log'!$E$6:$E$155,'Absence Log'!$A$6:$A$155,$A6,'Absence Log'!$B$6:$B$155,"Vacation",'Absence Log'!$C$6:$C$155,"&gt;="&amp;E$5,'Absence Log'!$C$6:$C$155,"&lt;="&amp;EOMONTH(E$5,0)))</f>
        <v/>
      </c>
      <c r="F6" s="7">
        <f>IF($A6="","",SUMIFS('Absence Log'!$E$6:$E$155,'Absence Log'!$A$6:$A$155,$A6,'Absence Log'!$C$6:$C$155,"&gt;="&amp;F$5,'Absence Log'!$C$6:$C$155,"&lt;="&amp;EOMONTH(F$5,0))-SUMIFS('Absence Log'!$E$6:$E$155,'Absence Log'!$A$6:$A$155,$A6,'Absence Log'!$B$6:$B$155,"Vacation",'Absence Log'!$C$6:$C$155,"&gt;="&amp;F$5,'Absence Log'!$C$6:$C$155,"&lt;="&amp;EOMONTH(F$5,0)))</f>
        <v/>
      </c>
      <c r="G6" s="7">
        <f>IF($A6="","",SUMIFS('Absence Log'!$E$6:$E$155,'Absence Log'!$A$6:$A$155,$A6,'Absence Log'!$C$6:$C$155,"&gt;="&amp;G$5,'Absence Log'!$C$6:$C$155,"&lt;="&amp;EOMONTH(G$5,0))-SUMIFS('Absence Log'!$E$6:$E$155,'Absence Log'!$A$6:$A$155,$A6,'Absence Log'!$B$6:$B$155,"Vacation",'Absence Log'!$C$6:$C$155,"&gt;="&amp;G$5,'Absence Log'!$C$6:$C$155,"&lt;="&amp;EOMONTH(G$5,0)))</f>
        <v/>
      </c>
      <c r="H6" s="7">
        <f>IF($A6="","",SUMIFS('Absence Log'!$E$6:$E$155,'Absence Log'!$A$6:$A$155,$A6,'Absence Log'!$C$6:$C$155,"&gt;="&amp;H$5,'Absence Log'!$C$6:$C$155,"&lt;="&amp;EOMONTH(H$5,0))-SUMIFS('Absence Log'!$E$6:$E$155,'Absence Log'!$A$6:$A$155,$A6,'Absence Log'!$B$6:$B$155,"Vacation",'Absence Log'!$C$6:$C$155,"&gt;="&amp;H$5,'Absence Log'!$C$6:$C$155,"&lt;="&amp;EOMONTH(H$5,0)))</f>
        <v/>
      </c>
      <c r="I6" s="7">
        <f>IF($A6="","",SUMIFS('Absence Log'!$E$6:$E$155,'Absence Log'!$A$6:$A$155,$A6,'Absence Log'!$C$6:$C$155,"&gt;="&amp;I$5,'Absence Log'!$C$6:$C$155,"&lt;="&amp;EOMONTH(I$5,0))-SUMIFS('Absence Log'!$E$6:$E$155,'Absence Log'!$A$6:$A$155,$A6,'Absence Log'!$B$6:$B$155,"Vacation",'Absence Log'!$C$6:$C$155,"&gt;="&amp;I$5,'Absence Log'!$C$6:$C$155,"&lt;="&amp;EOMONTH(I$5,0)))</f>
        <v/>
      </c>
      <c r="J6" s="7">
        <f>IF($A6="","",SUMIFS('Absence Log'!$E$6:$E$155,'Absence Log'!$A$6:$A$155,$A6,'Absence Log'!$C$6:$C$155,"&gt;="&amp;J$5,'Absence Log'!$C$6:$C$155,"&lt;="&amp;EOMONTH(J$5,0))-SUMIFS('Absence Log'!$E$6:$E$155,'Absence Log'!$A$6:$A$155,$A6,'Absence Log'!$B$6:$B$155,"Vacation",'Absence Log'!$C$6:$C$155,"&gt;="&amp;J$5,'Absence Log'!$C$6:$C$155,"&lt;="&amp;EOMONTH(J$5,0)))</f>
        <v/>
      </c>
      <c r="K6" s="7">
        <f>IF($A6="","",SUMIFS('Absence Log'!$E$6:$E$155,'Absence Log'!$A$6:$A$155,$A6,'Absence Log'!$C$6:$C$155,"&gt;="&amp;K$5,'Absence Log'!$C$6:$C$155,"&lt;="&amp;EOMONTH(K$5,0))-SUMIFS('Absence Log'!$E$6:$E$155,'Absence Log'!$A$6:$A$155,$A6,'Absence Log'!$B$6:$B$155,"Vacation",'Absence Log'!$C$6:$C$155,"&gt;="&amp;K$5,'Absence Log'!$C$6:$C$155,"&lt;="&amp;EOMONTH(K$5,0)))</f>
        <v/>
      </c>
      <c r="L6" s="7">
        <f>IF($A6="","",SUMIFS('Absence Log'!$E$6:$E$155,'Absence Log'!$A$6:$A$155,$A6,'Absence Log'!$C$6:$C$155,"&gt;="&amp;L$5,'Absence Log'!$C$6:$C$155,"&lt;="&amp;EOMONTH(L$5,0))-SUMIFS('Absence Log'!$E$6:$E$155,'Absence Log'!$A$6:$A$155,$A6,'Absence Log'!$B$6:$B$155,"Vacation",'Absence Log'!$C$6:$C$155,"&gt;="&amp;L$5,'Absence Log'!$C$6:$C$155,"&lt;="&amp;EOMONTH(L$5,0)))</f>
        <v/>
      </c>
      <c r="M6" s="7">
        <f>IF($A6="","",SUMIFS('Absence Log'!$E$6:$E$155,'Absence Log'!$A$6:$A$155,$A6,'Absence Log'!$C$6:$C$155,"&gt;="&amp;M$5,'Absence Log'!$C$6:$C$155,"&lt;="&amp;EOMONTH(M$5,0))-SUMIFS('Absence Log'!$E$6:$E$155,'Absence Log'!$A$6:$A$155,$A6,'Absence Log'!$B$6:$B$155,"Vacation",'Absence Log'!$C$6:$C$155,"&gt;="&amp;M$5,'Absence Log'!$C$6:$C$155,"&lt;="&amp;EOMONTH(M$5,0)))</f>
        <v/>
      </c>
      <c r="N6" s="7">
        <f>IF($A6="","",SUM(B6:M6))</f>
        <v/>
      </c>
    </row>
    <row r="7">
      <c r="A7" s="8">
        <f>IF(Employees!A7="","",Employees!A7)</f>
        <v/>
      </c>
      <c r="B7" s="9">
        <f>IF($A7="","",SUMIFS('Absence Log'!$E$6:$E$155,'Absence Log'!$A$6:$A$155,$A7,'Absence Log'!$C$6:$C$155,"&gt;="&amp;B$5,'Absence Log'!$C$6:$C$155,"&lt;="&amp;EOMONTH(B$5,0))-SUMIFS('Absence Log'!$E$6:$E$155,'Absence Log'!$A$6:$A$155,$A7,'Absence Log'!$B$6:$B$155,"Vacation",'Absence Log'!$C$6:$C$155,"&gt;="&amp;B$5,'Absence Log'!$C$6:$C$155,"&lt;="&amp;EOMONTH(B$5,0)))</f>
        <v/>
      </c>
      <c r="C7" s="9">
        <f>IF($A7="","",SUMIFS('Absence Log'!$E$6:$E$155,'Absence Log'!$A$6:$A$155,$A7,'Absence Log'!$C$6:$C$155,"&gt;="&amp;C$5,'Absence Log'!$C$6:$C$155,"&lt;="&amp;EOMONTH(C$5,0))-SUMIFS('Absence Log'!$E$6:$E$155,'Absence Log'!$A$6:$A$155,$A7,'Absence Log'!$B$6:$B$155,"Vacation",'Absence Log'!$C$6:$C$155,"&gt;="&amp;C$5,'Absence Log'!$C$6:$C$155,"&lt;="&amp;EOMONTH(C$5,0)))</f>
        <v/>
      </c>
      <c r="D7" s="9">
        <f>IF($A7="","",SUMIFS('Absence Log'!$E$6:$E$155,'Absence Log'!$A$6:$A$155,$A7,'Absence Log'!$C$6:$C$155,"&gt;="&amp;D$5,'Absence Log'!$C$6:$C$155,"&lt;="&amp;EOMONTH(D$5,0))-SUMIFS('Absence Log'!$E$6:$E$155,'Absence Log'!$A$6:$A$155,$A7,'Absence Log'!$B$6:$B$155,"Vacation",'Absence Log'!$C$6:$C$155,"&gt;="&amp;D$5,'Absence Log'!$C$6:$C$155,"&lt;="&amp;EOMONTH(D$5,0)))</f>
        <v/>
      </c>
      <c r="E7" s="9">
        <f>IF($A7="","",SUMIFS('Absence Log'!$E$6:$E$155,'Absence Log'!$A$6:$A$155,$A7,'Absence Log'!$C$6:$C$155,"&gt;="&amp;E$5,'Absence Log'!$C$6:$C$155,"&lt;="&amp;EOMONTH(E$5,0))-SUMIFS('Absence Log'!$E$6:$E$155,'Absence Log'!$A$6:$A$155,$A7,'Absence Log'!$B$6:$B$155,"Vacation",'Absence Log'!$C$6:$C$155,"&gt;="&amp;E$5,'Absence Log'!$C$6:$C$155,"&lt;="&amp;EOMONTH(E$5,0)))</f>
        <v/>
      </c>
      <c r="F7" s="9">
        <f>IF($A7="","",SUMIFS('Absence Log'!$E$6:$E$155,'Absence Log'!$A$6:$A$155,$A7,'Absence Log'!$C$6:$C$155,"&gt;="&amp;F$5,'Absence Log'!$C$6:$C$155,"&lt;="&amp;EOMONTH(F$5,0))-SUMIFS('Absence Log'!$E$6:$E$155,'Absence Log'!$A$6:$A$155,$A7,'Absence Log'!$B$6:$B$155,"Vacation",'Absence Log'!$C$6:$C$155,"&gt;="&amp;F$5,'Absence Log'!$C$6:$C$155,"&lt;="&amp;EOMONTH(F$5,0)))</f>
        <v/>
      </c>
      <c r="G7" s="9">
        <f>IF($A7="","",SUMIFS('Absence Log'!$E$6:$E$155,'Absence Log'!$A$6:$A$155,$A7,'Absence Log'!$C$6:$C$155,"&gt;="&amp;G$5,'Absence Log'!$C$6:$C$155,"&lt;="&amp;EOMONTH(G$5,0))-SUMIFS('Absence Log'!$E$6:$E$155,'Absence Log'!$A$6:$A$155,$A7,'Absence Log'!$B$6:$B$155,"Vacation",'Absence Log'!$C$6:$C$155,"&gt;="&amp;G$5,'Absence Log'!$C$6:$C$155,"&lt;="&amp;EOMONTH(G$5,0)))</f>
        <v/>
      </c>
      <c r="H7" s="9">
        <f>IF($A7="","",SUMIFS('Absence Log'!$E$6:$E$155,'Absence Log'!$A$6:$A$155,$A7,'Absence Log'!$C$6:$C$155,"&gt;="&amp;H$5,'Absence Log'!$C$6:$C$155,"&lt;="&amp;EOMONTH(H$5,0))-SUMIFS('Absence Log'!$E$6:$E$155,'Absence Log'!$A$6:$A$155,$A7,'Absence Log'!$B$6:$B$155,"Vacation",'Absence Log'!$C$6:$C$155,"&gt;="&amp;H$5,'Absence Log'!$C$6:$C$155,"&lt;="&amp;EOMONTH(H$5,0)))</f>
        <v/>
      </c>
      <c r="I7" s="9">
        <f>IF($A7="","",SUMIFS('Absence Log'!$E$6:$E$155,'Absence Log'!$A$6:$A$155,$A7,'Absence Log'!$C$6:$C$155,"&gt;="&amp;I$5,'Absence Log'!$C$6:$C$155,"&lt;="&amp;EOMONTH(I$5,0))-SUMIFS('Absence Log'!$E$6:$E$155,'Absence Log'!$A$6:$A$155,$A7,'Absence Log'!$B$6:$B$155,"Vacation",'Absence Log'!$C$6:$C$155,"&gt;="&amp;I$5,'Absence Log'!$C$6:$C$155,"&lt;="&amp;EOMONTH(I$5,0)))</f>
        <v/>
      </c>
      <c r="J7" s="9">
        <f>IF($A7="","",SUMIFS('Absence Log'!$E$6:$E$155,'Absence Log'!$A$6:$A$155,$A7,'Absence Log'!$C$6:$C$155,"&gt;="&amp;J$5,'Absence Log'!$C$6:$C$155,"&lt;="&amp;EOMONTH(J$5,0))-SUMIFS('Absence Log'!$E$6:$E$155,'Absence Log'!$A$6:$A$155,$A7,'Absence Log'!$B$6:$B$155,"Vacation",'Absence Log'!$C$6:$C$155,"&gt;="&amp;J$5,'Absence Log'!$C$6:$C$155,"&lt;="&amp;EOMONTH(J$5,0)))</f>
        <v/>
      </c>
      <c r="K7" s="9">
        <f>IF($A7="","",SUMIFS('Absence Log'!$E$6:$E$155,'Absence Log'!$A$6:$A$155,$A7,'Absence Log'!$C$6:$C$155,"&gt;="&amp;K$5,'Absence Log'!$C$6:$C$155,"&lt;="&amp;EOMONTH(K$5,0))-SUMIFS('Absence Log'!$E$6:$E$155,'Absence Log'!$A$6:$A$155,$A7,'Absence Log'!$B$6:$B$155,"Vacation",'Absence Log'!$C$6:$C$155,"&gt;="&amp;K$5,'Absence Log'!$C$6:$C$155,"&lt;="&amp;EOMONTH(K$5,0)))</f>
        <v/>
      </c>
      <c r="L7" s="9">
        <f>IF($A7="","",SUMIFS('Absence Log'!$E$6:$E$155,'Absence Log'!$A$6:$A$155,$A7,'Absence Log'!$C$6:$C$155,"&gt;="&amp;L$5,'Absence Log'!$C$6:$C$155,"&lt;="&amp;EOMONTH(L$5,0))-SUMIFS('Absence Log'!$E$6:$E$155,'Absence Log'!$A$6:$A$155,$A7,'Absence Log'!$B$6:$B$155,"Vacation",'Absence Log'!$C$6:$C$155,"&gt;="&amp;L$5,'Absence Log'!$C$6:$C$155,"&lt;="&amp;EOMONTH(L$5,0)))</f>
        <v/>
      </c>
      <c r="M7" s="9">
        <f>IF($A7="","",SUMIFS('Absence Log'!$E$6:$E$155,'Absence Log'!$A$6:$A$155,$A7,'Absence Log'!$C$6:$C$155,"&gt;="&amp;M$5,'Absence Log'!$C$6:$C$155,"&lt;="&amp;EOMONTH(M$5,0))-SUMIFS('Absence Log'!$E$6:$E$155,'Absence Log'!$A$6:$A$155,$A7,'Absence Log'!$B$6:$B$155,"Vacation",'Absence Log'!$C$6:$C$155,"&gt;="&amp;M$5,'Absence Log'!$C$6:$C$155,"&lt;="&amp;EOMONTH(M$5,0)))</f>
        <v/>
      </c>
      <c r="N7" s="9">
        <f>IF($A7="","",SUM(B7:M7))</f>
        <v/>
      </c>
    </row>
    <row r="8">
      <c r="A8" s="6">
        <f>IF(Employees!A8="","",Employees!A8)</f>
        <v/>
      </c>
      <c r="B8" s="7">
        <f>IF($A8="","",SUMIFS('Absence Log'!$E$6:$E$155,'Absence Log'!$A$6:$A$155,$A8,'Absence Log'!$C$6:$C$155,"&gt;="&amp;B$5,'Absence Log'!$C$6:$C$155,"&lt;="&amp;EOMONTH(B$5,0))-SUMIFS('Absence Log'!$E$6:$E$155,'Absence Log'!$A$6:$A$155,$A8,'Absence Log'!$B$6:$B$155,"Vacation",'Absence Log'!$C$6:$C$155,"&gt;="&amp;B$5,'Absence Log'!$C$6:$C$155,"&lt;="&amp;EOMONTH(B$5,0)))</f>
        <v/>
      </c>
      <c r="C8" s="7">
        <f>IF($A8="","",SUMIFS('Absence Log'!$E$6:$E$155,'Absence Log'!$A$6:$A$155,$A8,'Absence Log'!$C$6:$C$155,"&gt;="&amp;C$5,'Absence Log'!$C$6:$C$155,"&lt;="&amp;EOMONTH(C$5,0))-SUMIFS('Absence Log'!$E$6:$E$155,'Absence Log'!$A$6:$A$155,$A8,'Absence Log'!$B$6:$B$155,"Vacation",'Absence Log'!$C$6:$C$155,"&gt;="&amp;C$5,'Absence Log'!$C$6:$C$155,"&lt;="&amp;EOMONTH(C$5,0)))</f>
        <v/>
      </c>
      <c r="D8" s="7">
        <f>IF($A8="","",SUMIFS('Absence Log'!$E$6:$E$155,'Absence Log'!$A$6:$A$155,$A8,'Absence Log'!$C$6:$C$155,"&gt;="&amp;D$5,'Absence Log'!$C$6:$C$155,"&lt;="&amp;EOMONTH(D$5,0))-SUMIFS('Absence Log'!$E$6:$E$155,'Absence Log'!$A$6:$A$155,$A8,'Absence Log'!$B$6:$B$155,"Vacation",'Absence Log'!$C$6:$C$155,"&gt;="&amp;D$5,'Absence Log'!$C$6:$C$155,"&lt;="&amp;EOMONTH(D$5,0)))</f>
        <v/>
      </c>
      <c r="E8" s="7">
        <f>IF($A8="","",SUMIFS('Absence Log'!$E$6:$E$155,'Absence Log'!$A$6:$A$155,$A8,'Absence Log'!$C$6:$C$155,"&gt;="&amp;E$5,'Absence Log'!$C$6:$C$155,"&lt;="&amp;EOMONTH(E$5,0))-SUMIFS('Absence Log'!$E$6:$E$155,'Absence Log'!$A$6:$A$155,$A8,'Absence Log'!$B$6:$B$155,"Vacation",'Absence Log'!$C$6:$C$155,"&gt;="&amp;E$5,'Absence Log'!$C$6:$C$155,"&lt;="&amp;EOMONTH(E$5,0)))</f>
        <v/>
      </c>
      <c r="F8" s="7">
        <f>IF($A8="","",SUMIFS('Absence Log'!$E$6:$E$155,'Absence Log'!$A$6:$A$155,$A8,'Absence Log'!$C$6:$C$155,"&gt;="&amp;F$5,'Absence Log'!$C$6:$C$155,"&lt;="&amp;EOMONTH(F$5,0))-SUMIFS('Absence Log'!$E$6:$E$155,'Absence Log'!$A$6:$A$155,$A8,'Absence Log'!$B$6:$B$155,"Vacation",'Absence Log'!$C$6:$C$155,"&gt;="&amp;F$5,'Absence Log'!$C$6:$C$155,"&lt;="&amp;EOMONTH(F$5,0)))</f>
        <v/>
      </c>
      <c r="G8" s="7">
        <f>IF($A8="","",SUMIFS('Absence Log'!$E$6:$E$155,'Absence Log'!$A$6:$A$155,$A8,'Absence Log'!$C$6:$C$155,"&gt;="&amp;G$5,'Absence Log'!$C$6:$C$155,"&lt;="&amp;EOMONTH(G$5,0))-SUMIFS('Absence Log'!$E$6:$E$155,'Absence Log'!$A$6:$A$155,$A8,'Absence Log'!$B$6:$B$155,"Vacation",'Absence Log'!$C$6:$C$155,"&gt;="&amp;G$5,'Absence Log'!$C$6:$C$155,"&lt;="&amp;EOMONTH(G$5,0)))</f>
        <v/>
      </c>
      <c r="H8" s="7">
        <f>IF($A8="","",SUMIFS('Absence Log'!$E$6:$E$155,'Absence Log'!$A$6:$A$155,$A8,'Absence Log'!$C$6:$C$155,"&gt;="&amp;H$5,'Absence Log'!$C$6:$C$155,"&lt;="&amp;EOMONTH(H$5,0))-SUMIFS('Absence Log'!$E$6:$E$155,'Absence Log'!$A$6:$A$155,$A8,'Absence Log'!$B$6:$B$155,"Vacation",'Absence Log'!$C$6:$C$155,"&gt;="&amp;H$5,'Absence Log'!$C$6:$C$155,"&lt;="&amp;EOMONTH(H$5,0)))</f>
        <v/>
      </c>
      <c r="I8" s="7">
        <f>IF($A8="","",SUMIFS('Absence Log'!$E$6:$E$155,'Absence Log'!$A$6:$A$155,$A8,'Absence Log'!$C$6:$C$155,"&gt;="&amp;I$5,'Absence Log'!$C$6:$C$155,"&lt;="&amp;EOMONTH(I$5,0))-SUMIFS('Absence Log'!$E$6:$E$155,'Absence Log'!$A$6:$A$155,$A8,'Absence Log'!$B$6:$B$155,"Vacation",'Absence Log'!$C$6:$C$155,"&gt;="&amp;I$5,'Absence Log'!$C$6:$C$155,"&lt;="&amp;EOMONTH(I$5,0)))</f>
        <v/>
      </c>
      <c r="J8" s="7">
        <f>IF($A8="","",SUMIFS('Absence Log'!$E$6:$E$155,'Absence Log'!$A$6:$A$155,$A8,'Absence Log'!$C$6:$C$155,"&gt;="&amp;J$5,'Absence Log'!$C$6:$C$155,"&lt;="&amp;EOMONTH(J$5,0))-SUMIFS('Absence Log'!$E$6:$E$155,'Absence Log'!$A$6:$A$155,$A8,'Absence Log'!$B$6:$B$155,"Vacation",'Absence Log'!$C$6:$C$155,"&gt;="&amp;J$5,'Absence Log'!$C$6:$C$155,"&lt;="&amp;EOMONTH(J$5,0)))</f>
        <v/>
      </c>
      <c r="K8" s="7">
        <f>IF($A8="","",SUMIFS('Absence Log'!$E$6:$E$155,'Absence Log'!$A$6:$A$155,$A8,'Absence Log'!$C$6:$C$155,"&gt;="&amp;K$5,'Absence Log'!$C$6:$C$155,"&lt;="&amp;EOMONTH(K$5,0))-SUMIFS('Absence Log'!$E$6:$E$155,'Absence Log'!$A$6:$A$155,$A8,'Absence Log'!$B$6:$B$155,"Vacation",'Absence Log'!$C$6:$C$155,"&gt;="&amp;K$5,'Absence Log'!$C$6:$C$155,"&lt;="&amp;EOMONTH(K$5,0)))</f>
        <v/>
      </c>
      <c r="L8" s="7">
        <f>IF($A8="","",SUMIFS('Absence Log'!$E$6:$E$155,'Absence Log'!$A$6:$A$155,$A8,'Absence Log'!$C$6:$C$155,"&gt;="&amp;L$5,'Absence Log'!$C$6:$C$155,"&lt;="&amp;EOMONTH(L$5,0))-SUMIFS('Absence Log'!$E$6:$E$155,'Absence Log'!$A$6:$A$155,$A8,'Absence Log'!$B$6:$B$155,"Vacation",'Absence Log'!$C$6:$C$155,"&gt;="&amp;L$5,'Absence Log'!$C$6:$C$155,"&lt;="&amp;EOMONTH(L$5,0)))</f>
        <v/>
      </c>
      <c r="M8" s="7">
        <f>IF($A8="","",SUMIFS('Absence Log'!$E$6:$E$155,'Absence Log'!$A$6:$A$155,$A8,'Absence Log'!$C$6:$C$155,"&gt;="&amp;M$5,'Absence Log'!$C$6:$C$155,"&lt;="&amp;EOMONTH(M$5,0))-SUMIFS('Absence Log'!$E$6:$E$155,'Absence Log'!$A$6:$A$155,$A8,'Absence Log'!$B$6:$B$155,"Vacation",'Absence Log'!$C$6:$C$155,"&gt;="&amp;M$5,'Absence Log'!$C$6:$C$155,"&lt;="&amp;EOMONTH(M$5,0)))</f>
        <v/>
      </c>
      <c r="N8" s="7">
        <f>IF($A8="","",SUM(B8:M8))</f>
        <v/>
      </c>
    </row>
    <row r="9">
      <c r="A9" s="8">
        <f>IF(Employees!A9="","",Employees!A9)</f>
        <v/>
      </c>
      <c r="B9" s="9">
        <f>IF($A9="","",SUMIFS('Absence Log'!$E$6:$E$155,'Absence Log'!$A$6:$A$155,$A9,'Absence Log'!$C$6:$C$155,"&gt;="&amp;B$5,'Absence Log'!$C$6:$C$155,"&lt;="&amp;EOMONTH(B$5,0))-SUMIFS('Absence Log'!$E$6:$E$155,'Absence Log'!$A$6:$A$155,$A9,'Absence Log'!$B$6:$B$155,"Vacation",'Absence Log'!$C$6:$C$155,"&gt;="&amp;B$5,'Absence Log'!$C$6:$C$155,"&lt;="&amp;EOMONTH(B$5,0)))</f>
        <v/>
      </c>
      <c r="C9" s="9">
        <f>IF($A9="","",SUMIFS('Absence Log'!$E$6:$E$155,'Absence Log'!$A$6:$A$155,$A9,'Absence Log'!$C$6:$C$155,"&gt;="&amp;C$5,'Absence Log'!$C$6:$C$155,"&lt;="&amp;EOMONTH(C$5,0))-SUMIFS('Absence Log'!$E$6:$E$155,'Absence Log'!$A$6:$A$155,$A9,'Absence Log'!$B$6:$B$155,"Vacation",'Absence Log'!$C$6:$C$155,"&gt;="&amp;C$5,'Absence Log'!$C$6:$C$155,"&lt;="&amp;EOMONTH(C$5,0)))</f>
        <v/>
      </c>
      <c r="D9" s="9">
        <f>IF($A9="","",SUMIFS('Absence Log'!$E$6:$E$155,'Absence Log'!$A$6:$A$155,$A9,'Absence Log'!$C$6:$C$155,"&gt;="&amp;D$5,'Absence Log'!$C$6:$C$155,"&lt;="&amp;EOMONTH(D$5,0))-SUMIFS('Absence Log'!$E$6:$E$155,'Absence Log'!$A$6:$A$155,$A9,'Absence Log'!$B$6:$B$155,"Vacation",'Absence Log'!$C$6:$C$155,"&gt;="&amp;D$5,'Absence Log'!$C$6:$C$155,"&lt;="&amp;EOMONTH(D$5,0)))</f>
        <v/>
      </c>
      <c r="E9" s="9">
        <f>IF($A9="","",SUMIFS('Absence Log'!$E$6:$E$155,'Absence Log'!$A$6:$A$155,$A9,'Absence Log'!$C$6:$C$155,"&gt;="&amp;E$5,'Absence Log'!$C$6:$C$155,"&lt;="&amp;EOMONTH(E$5,0))-SUMIFS('Absence Log'!$E$6:$E$155,'Absence Log'!$A$6:$A$155,$A9,'Absence Log'!$B$6:$B$155,"Vacation",'Absence Log'!$C$6:$C$155,"&gt;="&amp;E$5,'Absence Log'!$C$6:$C$155,"&lt;="&amp;EOMONTH(E$5,0)))</f>
        <v/>
      </c>
      <c r="F9" s="9">
        <f>IF($A9="","",SUMIFS('Absence Log'!$E$6:$E$155,'Absence Log'!$A$6:$A$155,$A9,'Absence Log'!$C$6:$C$155,"&gt;="&amp;F$5,'Absence Log'!$C$6:$C$155,"&lt;="&amp;EOMONTH(F$5,0))-SUMIFS('Absence Log'!$E$6:$E$155,'Absence Log'!$A$6:$A$155,$A9,'Absence Log'!$B$6:$B$155,"Vacation",'Absence Log'!$C$6:$C$155,"&gt;="&amp;F$5,'Absence Log'!$C$6:$C$155,"&lt;="&amp;EOMONTH(F$5,0)))</f>
        <v/>
      </c>
      <c r="G9" s="9">
        <f>IF($A9="","",SUMIFS('Absence Log'!$E$6:$E$155,'Absence Log'!$A$6:$A$155,$A9,'Absence Log'!$C$6:$C$155,"&gt;="&amp;G$5,'Absence Log'!$C$6:$C$155,"&lt;="&amp;EOMONTH(G$5,0))-SUMIFS('Absence Log'!$E$6:$E$155,'Absence Log'!$A$6:$A$155,$A9,'Absence Log'!$B$6:$B$155,"Vacation",'Absence Log'!$C$6:$C$155,"&gt;="&amp;G$5,'Absence Log'!$C$6:$C$155,"&lt;="&amp;EOMONTH(G$5,0)))</f>
        <v/>
      </c>
      <c r="H9" s="9">
        <f>IF($A9="","",SUMIFS('Absence Log'!$E$6:$E$155,'Absence Log'!$A$6:$A$155,$A9,'Absence Log'!$C$6:$C$155,"&gt;="&amp;H$5,'Absence Log'!$C$6:$C$155,"&lt;="&amp;EOMONTH(H$5,0))-SUMIFS('Absence Log'!$E$6:$E$155,'Absence Log'!$A$6:$A$155,$A9,'Absence Log'!$B$6:$B$155,"Vacation",'Absence Log'!$C$6:$C$155,"&gt;="&amp;H$5,'Absence Log'!$C$6:$C$155,"&lt;="&amp;EOMONTH(H$5,0)))</f>
        <v/>
      </c>
      <c r="I9" s="9">
        <f>IF($A9="","",SUMIFS('Absence Log'!$E$6:$E$155,'Absence Log'!$A$6:$A$155,$A9,'Absence Log'!$C$6:$C$155,"&gt;="&amp;I$5,'Absence Log'!$C$6:$C$155,"&lt;="&amp;EOMONTH(I$5,0))-SUMIFS('Absence Log'!$E$6:$E$155,'Absence Log'!$A$6:$A$155,$A9,'Absence Log'!$B$6:$B$155,"Vacation",'Absence Log'!$C$6:$C$155,"&gt;="&amp;I$5,'Absence Log'!$C$6:$C$155,"&lt;="&amp;EOMONTH(I$5,0)))</f>
        <v/>
      </c>
      <c r="J9" s="9">
        <f>IF($A9="","",SUMIFS('Absence Log'!$E$6:$E$155,'Absence Log'!$A$6:$A$155,$A9,'Absence Log'!$C$6:$C$155,"&gt;="&amp;J$5,'Absence Log'!$C$6:$C$155,"&lt;="&amp;EOMONTH(J$5,0))-SUMIFS('Absence Log'!$E$6:$E$155,'Absence Log'!$A$6:$A$155,$A9,'Absence Log'!$B$6:$B$155,"Vacation",'Absence Log'!$C$6:$C$155,"&gt;="&amp;J$5,'Absence Log'!$C$6:$C$155,"&lt;="&amp;EOMONTH(J$5,0)))</f>
        <v/>
      </c>
      <c r="K9" s="9">
        <f>IF($A9="","",SUMIFS('Absence Log'!$E$6:$E$155,'Absence Log'!$A$6:$A$155,$A9,'Absence Log'!$C$6:$C$155,"&gt;="&amp;K$5,'Absence Log'!$C$6:$C$155,"&lt;="&amp;EOMONTH(K$5,0))-SUMIFS('Absence Log'!$E$6:$E$155,'Absence Log'!$A$6:$A$155,$A9,'Absence Log'!$B$6:$B$155,"Vacation",'Absence Log'!$C$6:$C$155,"&gt;="&amp;K$5,'Absence Log'!$C$6:$C$155,"&lt;="&amp;EOMONTH(K$5,0)))</f>
        <v/>
      </c>
      <c r="L9" s="9">
        <f>IF($A9="","",SUMIFS('Absence Log'!$E$6:$E$155,'Absence Log'!$A$6:$A$155,$A9,'Absence Log'!$C$6:$C$155,"&gt;="&amp;L$5,'Absence Log'!$C$6:$C$155,"&lt;="&amp;EOMONTH(L$5,0))-SUMIFS('Absence Log'!$E$6:$E$155,'Absence Log'!$A$6:$A$155,$A9,'Absence Log'!$B$6:$B$155,"Vacation",'Absence Log'!$C$6:$C$155,"&gt;="&amp;L$5,'Absence Log'!$C$6:$C$155,"&lt;="&amp;EOMONTH(L$5,0)))</f>
        <v/>
      </c>
      <c r="M9" s="9">
        <f>IF($A9="","",SUMIFS('Absence Log'!$E$6:$E$155,'Absence Log'!$A$6:$A$155,$A9,'Absence Log'!$C$6:$C$155,"&gt;="&amp;M$5,'Absence Log'!$C$6:$C$155,"&lt;="&amp;EOMONTH(M$5,0))-SUMIFS('Absence Log'!$E$6:$E$155,'Absence Log'!$A$6:$A$155,$A9,'Absence Log'!$B$6:$B$155,"Vacation",'Absence Log'!$C$6:$C$155,"&gt;="&amp;M$5,'Absence Log'!$C$6:$C$155,"&lt;="&amp;EOMONTH(M$5,0)))</f>
        <v/>
      </c>
      <c r="N9" s="9">
        <f>IF($A9="","",SUM(B9:M9))</f>
        <v/>
      </c>
    </row>
    <row r="10">
      <c r="A10" s="6">
        <f>IF(Employees!A10="","",Employees!A10)</f>
        <v/>
      </c>
      <c r="B10" s="7">
        <f>IF($A10="","",SUMIFS('Absence Log'!$E$6:$E$155,'Absence Log'!$A$6:$A$155,$A10,'Absence Log'!$C$6:$C$155,"&gt;="&amp;B$5,'Absence Log'!$C$6:$C$155,"&lt;="&amp;EOMONTH(B$5,0))-SUMIFS('Absence Log'!$E$6:$E$155,'Absence Log'!$A$6:$A$155,$A10,'Absence Log'!$B$6:$B$155,"Vacation",'Absence Log'!$C$6:$C$155,"&gt;="&amp;B$5,'Absence Log'!$C$6:$C$155,"&lt;="&amp;EOMONTH(B$5,0)))</f>
        <v/>
      </c>
      <c r="C10" s="7">
        <f>IF($A10="","",SUMIFS('Absence Log'!$E$6:$E$155,'Absence Log'!$A$6:$A$155,$A10,'Absence Log'!$C$6:$C$155,"&gt;="&amp;C$5,'Absence Log'!$C$6:$C$155,"&lt;="&amp;EOMONTH(C$5,0))-SUMIFS('Absence Log'!$E$6:$E$155,'Absence Log'!$A$6:$A$155,$A10,'Absence Log'!$B$6:$B$155,"Vacation",'Absence Log'!$C$6:$C$155,"&gt;="&amp;C$5,'Absence Log'!$C$6:$C$155,"&lt;="&amp;EOMONTH(C$5,0)))</f>
        <v/>
      </c>
      <c r="D10" s="7">
        <f>IF($A10="","",SUMIFS('Absence Log'!$E$6:$E$155,'Absence Log'!$A$6:$A$155,$A10,'Absence Log'!$C$6:$C$155,"&gt;="&amp;D$5,'Absence Log'!$C$6:$C$155,"&lt;="&amp;EOMONTH(D$5,0))-SUMIFS('Absence Log'!$E$6:$E$155,'Absence Log'!$A$6:$A$155,$A10,'Absence Log'!$B$6:$B$155,"Vacation",'Absence Log'!$C$6:$C$155,"&gt;="&amp;D$5,'Absence Log'!$C$6:$C$155,"&lt;="&amp;EOMONTH(D$5,0)))</f>
        <v/>
      </c>
      <c r="E10" s="7">
        <f>IF($A10="","",SUMIFS('Absence Log'!$E$6:$E$155,'Absence Log'!$A$6:$A$155,$A10,'Absence Log'!$C$6:$C$155,"&gt;="&amp;E$5,'Absence Log'!$C$6:$C$155,"&lt;="&amp;EOMONTH(E$5,0))-SUMIFS('Absence Log'!$E$6:$E$155,'Absence Log'!$A$6:$A$155,$A10,'Absence Log'!$B$6:$B$155,"Vacation",'Absence Log'!$C$6:$C$155,"&gt;="&amp;E$5,'Absence Log'!$C$6:$C$155,"&lt;="&amp;EOMONTH(E$5,0)))</f>
        <v/>
      </c>
      <c r="F10" s="7">
        <f>IF($A10="","",SUMIFS('Absence Log'!$E$6:$E$155,'Absence Log'!$A$6:$A$155,$A10,'Absence Log'!$C$6:$C$155,"&gt;="&amp;F$5,'Absence Log'!$C$6:$C$155,"&lt;="&amp;EOMONTH(F$5,0))-SUMIFS('Absence Log'!$E$6:$E$155,'Absence Log'!$A$6:$A$155,$A10,'Absence Log'!$B$6:$B$155,"Vacation",'Absence Log'!$C$6:$C$155,"&gt;="&amp;F$5,'Absence Log'!$C$6:$C$155,"&lt;="&amp;EOMONTH(F$5,0)))</f>
        <v/>
      </c>
      <c r="G10" s="7">
        <f>IF($A10="","",SUMIFS('Absence Log'!$E$6:$E$155,'Absence Log'!$A$6:$A$155,$A10,'Absence Log'!$C$6:$C$155,"&gt;="&amp;G$5,'Absence Log'!$C$6:$C$155,"&lt;="&amp;EOMONTH(G$5,0))-SUMIFS('Absence Log'!$E$6:$E$155,'Absence Log'!$A$6:$A$155,$A10,'Absence Log'!$B$6:$B$155,"Vacation",'Absence Log'!$C$6:$C$155,"&gt;="&amp;G$5,'Absence Log'!$C$6:$C$155,"&lt;="&amp;EOMONTH(G$5,0)))</f>
        <v/>
      </c>
      <c r="H10" s="7">
        <f>IF($A10="","",SUMIFS('Absence Log'!$E$6:$E$155,'Absence Log'!$A$6:$A$155,$A10,'Absence Log'!$C$6:$C$155,"&gt;="&amp;H$5,'Absence Log'!$C$6:$C$155,"&lt;="&amp;EOMONTH(H$5,0))-SUMIFS('Absence Log'!$E$6:$E$155,'Absence Log'!$A$6:$A$155,$A10,'Absence Log'!$B$6:$B$155,"Vacation",'Absence Log'!$C$6:$C$155,"&gt;="&amp;H$5,'Absence Log'!$C$6:$C$155,"&lt;="&amp;EOMONTH(H$5,0)))</f>
        <v/>
      </c>
      <c r="I10" s="7">
        <f>IF($A10="","",SUMIFS('Absence Log'!$E$6:$E$155,'Absence Log'!$A$6:$A$155,$A10,'Absence Log'!$C$6:$C$155,"&gt;="&amp;I$5,'Absence Log'!$C$6:$C$155,"&lt;="&amp;EOMONTH(I$5,0))-SUMIFS('Absence Log'!$E$6:$E$155,'Absence Log'!$A$6:$A$155,$A10,'Absence Log'!$B$6:$B$155,"Vacation",'Absence Log'!$C$6:$C$155,"&gt;="&amp;I$5,'Absence Log'!$C$6:$C$155,"&lt;="&amp;EOMONTH(I$5,0)))</f>
        <v/>
      </c>
      <c r="J10" s="7">
        <f>IF($A10="","",SUMIFS('Absence Log'!$E$6:$E$155,'Absence Log'!$A$6:$A$155,$A10,'Absence Log'!$C$6:$C$155,"&gt;="&amp;J$5,'Absence Log'!$C$6:$C$155,"&lt;="&amp;EOMONTH(J$5,0))-SUMIFS('Absence Log'!$E$6:$E$155,'Absence Log'!$A$6:$A$155,$A10,'Absence Log'!$B$6:$B$155,"Vacation",'Absence Log'!$C$6:$C$155,"&gt;="&amp;J$5,'Absence Log'!$C$6:$C$155,"&lt;="&amp;EOMONTH(J$5,0)))</f>
        <v/>
      </c>
      <c r="K10" s="7">
        <f>IF($A10="","",SUMIFS('Absence Log'!$E$6:$E$155,'Absence Log'!$A$6:$A$155,$A10,'Absence Log'!$C$6:$C$155,"&gt;="&amp;K$5,'Absence Log'!$C$6:$C$155,"&lt;="&amp;EOMONTH(K$5,0))-SUMIFS('Absence Log'!$E$6:$E$155,'Absence Log'!$A$6:$A$155,$A10,'Absence Log'!$B$6:$B$155,"Vacation",'Absence Log'!$C$6:$C$155,"&gt;="&amp;K$5,'Absence Log'!$C$6:$C$155,"&lt;="&amp;EOMONTH(K$5,0)))</f>
        <v/>
      </c>
      <c r="L10" s="7">
        <f>IF($A10="","",SUMIFS('Absence Log'!$E$6:$E$155,'Absence Log'!$A$6:$A$155,$A10,'Absence Log'!$C$6:$C$155,"&gt;="&amp;L$5,'Absence Log'!$C$6:$C$155,"&lt;="&amp;EOMONTH(L$5,0))-SUMIFS('Absence Log'!$E$6:$E$155,'Absence Log'!$A$6:$A$155,$A10,'Absence Log'!$B$6:$B$155,"Vacation",'Absence Log'!$C$6:$C$155,"&gt;="&amp;L$5,'Absence Log'!$C$6:$C$155,"&lt;="&amp;EOMONTH(L$5,0)))</f>
        <v/>
      </c>
      <c r="M10" s="7">
        <f>IF($A10="","",SUMIFS('Absence Log'!$E$6:$E$155,'Absence Log'!$A$6:$A$155,$A10,'Absence Log'!$C$6:$C$155,"&gt;="&amp;M$5,'Absence Log'!$C$6:$C$155,"&lt;="&amp;EOMONTH(M$5,0))-SUMIFS('Absence Log'!$E$6:$E$155,'Absence Log'!$A$6:$A$155,$A10,'Absence Log'!$B$6:$B$155,"Vacation",'Absence Log'!$C$6:$C$155,"&gt;="&amp;M$5,'Absence Log'!$C$6:$C$155,"&lt;="&amp;EOMONTH(M$5,0)))</f>
        <v/>
      </c>
      <c r="N10" s="7">
        <f>IF($A10="","",SUM(B10:M10))</f>
        <v/>
      </c>
    </row>
    <row r="11">
      <c r="A11" s="8">
        <f>IF(Employees!A11="","",Employees!A11)</f>
        <v/>
      </c>
      <c r="B11" s="9">
        <f>IF($A11="","",SUMIFS('Absence Log'!$E$6:$E$155,'Absence Log'!$A$6:$A$155,$A11,'Absence Log'!$C$6:$C$155,"&gt;="&amp;B$5,'Absence Log'!$C$6:$C$155,"&lt;="&amp;EOMONTH(B$5,0))-SUMIFS('Absence Log'!$E$6:$E$155,'Absence Log'!$A$6:$A$155,$A11,'Absence Log'!$B$6:$B$155,"Vacation",'Absence Log'!$C$6:$C$155,"&gt;="&amp;B$5,'Absence Log'!$C$6:$C$155,"&lt;="&amp;EOMONTH(B$5,0)))</f>
        <v/>
      </c>
      <c r="C11" s="9">
        <f>IF($A11="","",SUMIFS('Absence Log'!$E$6:$E$155,'Absence Log'!$A$6:$A$155,$A11,'Absence Log'!$C$6:$C$155,"&gt;="&amp;C$5,'Absence Log'!$C$6:$C$155,"&lt;="&amp;EOMONTH(C$5,0))-SUMIFS('Absence Log'!$E$6:$E$155,'Absence Log'!$A$6:$A$155,$A11,'Absence Log'!$B$6:$B$155,"Vacation",'Absence Log'!$C$6:$C$155,"&gt;="&amp;C$5,'Absence Log'!$C$6:$C$155,"&lt;="&amp;EOMONTH(C$5,0)))</f>
        <v/>
      </c>
      <c r="D11" s="9">
        <f>IF($A11="","",SUMIFS('Absence Log'!$E$6:$E$155,'Absence Log'!$A$6:$A$155,$A11,'Absence Log'!$C$6:$C$155,"&gt;="&amp;D$5,'Absence Log'!$C$6:$C$155,"&lt;="&amp;EOMONTH(D$5,0))-SUMIFS('Absence Log'!$E$6:$E$155,'Absence Log'!$A$6:$A$155,$A11,'Absence Log'!$B$6:$B$155,"Vacation",'Absence Log'!$C$6:$C$155,"&gt;="&amp;D$5,'Absence Log'!$C$6:$C$155,"&lt;="&amp;EOMONTH(D$5,0)))</f>
        <v/>
      </c>
      <c r="E11" s="9">
        <f>IF($A11="","",SUMIFS('Absence Log'!$E$6:$E$155,'Absence Log'!$A$6:$A$155,$A11,'Absence Log'!$C$6:$C$155,"&gt;="&amp;E$5,'Absence Log'!$C$6:$C$155,"&lt;="&amp;EOMONTH(E$5,0))-SUMIFS('Absence Log'!$E$6:$E$155,'Absence Log'!$A$6:$A$155,$A11,'Absence Log'!$B$6:$B$155,"Vacation",'Absence Log'!$C$6:$C$155,"&gt;="&amp;E$5,'Absence Log'!$C$6:$C$155,"&lt;="&amp;EOMONTH(E$5,0)))</f>
        <v/>
      </c>
      <c r="F11" s="9">
        <f>IF($A11="","",SUMIFS('Absence Log'!$E$6:$E$155,'Absence Log'!$A$6:$A$155,$A11,'Absence Log'!$C$6:$C$155,"&gt;="&amp;F$5,'Absence Log'!$C$6:$C$155,"&lt;="&amp;EOMONTH(F$5,0))-SUMIFS('Absence Log'!$E$6:$E$155,'Absence Log'!$A$6:$A$155,$A11,'Absence Log'!$B$6:$B$155,"Vacation",'Absence Log'!$C$6:$C$155,"&gt;="&amp;F$5,'Absence Log'!$C$6:$C$155,"&lt;="&amp;EOMONTH(F$5,0)))</f>
        <v/>
      </c>
      <c r="G11" s="9">
        <f>IF($A11="","",SUMIFS('Absence Log'!$E$6:$E$155,'Absence Log'!$A$6:$A$155,$A11,'Absence Log'!$C$6:$C$155,"&gt;="&amp;G$5,'Absence Log'!$C$6:$C$155,"&lt;="&amp;EOMONTH(G$5,0))-SUMIFS('Absence Log'!$E$6:$E$155,'Absence Log'!$A$6:$A$155,$A11,'Absence Log'!$B$6:$B$155,"Vacation",'Absence Log'!$C$6:$C$155,"&gt;="&amp;G$5,'Absence Log'!$C$6:$C$155,"&lt;="&amp;EOMONTH(G$5,0)))</f>
        <v/>
      </c>
      <c r="H11" s="9">
        <f>IF($A11="","",SUMIFS('Absence Log'!$E$6:$E$155,'Absence Log'!$A$6:$A$155,$A11,'Absence Log'!$C$6:$C$155,"&gt;="&amp;H$5,'Absence Log'!$C$6:$C$155,"&lt;="&amp;EOMONTH(H$5,0))-SUMIFS('Absence Log'!$E$6:$E$155,'Absence Log'!$A$6:$A$155,$A11,'Absence Log'!$B$6:$B$155,"Vacation",'Absence Log'!$C$6:$C$155,"&gt;="&amp;H$5,'Absence Log'!$C$6:$C$155,"&lt;="&amp;EOMONTH(H$5,0)))</f>
        <v/>
      </c>
      <c r="I11" s="9">
        <f>IF($A11="","",SUMIFS('Absence Log'!$E$6:$E$155,'Absence Log'!$A$6:$A$155,$A11,'Absence Log'!$C$6:$C$155,"&gt;="&amp;I$5,'Absence Log'!$C$6:$C$155,"&lt;="&amp;EOMONTH(I$5,0))-SUMIFS('Absence Log'!$E$6:$E$155,'Absence Log'!$A$6:$A$155,$A11,'Absence Log'!$B$6:$B$155,"Vacation",'Absence Log'!$C$6:$C$155,"&gt;="&amp;I$5,'Absence Log'!$C$6:$C$155,"&lt;="&amp;EOMONTH(I$5,0)))</f>
        <v/>
      </c>
      <c r="J11" s="9">
        <f>IF($A11="","",SUMIFS('Absence Log'!$E$6:$E$155,'Absence Log'!$A$6:$A$155,$A11,'Absence Log'!$C$6:$C$155,"&gt;="&amp;J$5,'Absence Log'!$C$6:$C$155,"&lt;="&amp;EOMONTH(J$5,0))-SUMIFS('Absence Log'!$E$6:$E$155,'Absence Log'!$A$6:$A$155,$A11,'Absence Log'!$B$6:$B$155,"Vacation",'Absence Log'!$C$6:$C$155,"&gt;="&amp;J$5,'Absence Log'!$C$6:$C$155,"&lt;="&amp;EOMONTH(J$5,0)))</f>
        <v/>
      </c>
      <c r="K11" s="9">
        <f>IF($A11="","",SUMIFS('Absence Log'!$E$6:$E$155,'Absence Log'!$A$6:$A$155,$A11,'Absence Log'!$C$6:$C$155,"&gt;="&amp;K$5,'Absence Log'!$C$6:$C$155,"&lt;="&amp;EOMONTH(K$5,0))-SUMIFS('Absence Log'!$E$6:$E$155,'Absence Log'!$A$6:$A$155,$A11,'Absence Log'!$B$6:$B$155,"Vacation",'Absence Log'!$C$6:$C$155,"&gt;="&amp;K$5,'Absence Log'!$C$6:$C$155,"&lt;="&amp;EOMONTH(K$5,0)))</f>
        <v/>
      </c>
      <c r="L11" s="9">
        <f>IF($A11="","",SUMIFS('Absence Log'!$E$6:$E$155,'Absence Log'!$A$6:$A$155,$A11,'Absence Log'!$C$6:$C$155,"&gt;="&amp;L$5,'Absence Log'!$C$6:$C$155,"&lt;="&amp;EOMONTH(L$5,0))-SUMIFS('Absence Log'!$E$6:$E$155,'Absence Log'!$A$6:$A$155,$A11,'Absence Log'!$B$6:$B$155,"Vacation",'Absence Log'!$C$6:$C$155,"&gt;="&amp;L$5,'Absence Log'!$C$6:$C$155,"&lt;="&amp;EOMONTH(L$5,0)))</f>
        <v/>
      </c>
      <c r="M11" s="9">
        <f>IF($A11="","",SUMIFS('Absence Log'!$E$6:$E$155,'Absence Log'!$A$6:$A$155,$A11,'Absence Log'!$C$6:$C$155,"&gt;="&amp;M$5,'Absence Log'!$C$6:$C$155,"&lt;="&amp;EOMONTH(M$5,0))-SUMIFS('Absence Log'!$E$6:$E$155,'Absence Log'!$A$6:$A$155,$A11,'Absence Log'!$B$6:$B$155,"Vacation",'Absence Log'!$C$6:$C$155,"&gt;="&amp;M$5,'Absence Log'!$C$6:$C$155,"&lt;="&amp;EOMONTH(M$5,0)))</f>
        <v/>
      </c>
      <c r="N11" s="9">
        <f>IF($A11="","",SUM(B11:M11))</f>
        <v/>
      </c>
    </row>
    <row r="12">
      <c r="A12" s="6">
        <f>IF(Employees!A12="","",Employees!A12)</f>
        <v/>
      </c>
      <c r="B12" s="7">
        <f>IF($A12="","",SUMIFS('Absence Log'!$E$6:$E$155,'Absence Log'!$A$6:$A$155,$A12,'Absence Log'!$C$6:$C$155,"&gt;="&amp;B$5,'Absence Log'!$C$6:$C$155,"&lt;="&amp;EOMONTH(B$5,0))-SUMIFS('Absence Log'!$E$6:$E$155,'Absence Log'!$A$6:$A$155,$A12,'Absence Log'!$B$6:$B$155,"Vacation",'Absence Log'!$C$6:$C$155,"&gt;="&amp;B$5,'Absence Log'!$C$6:$C$155,"&lt;="&amp;EOMONTH(B$5,0)))</f>
        <v/>
      </c>
      <c r="C12" s="7">
        <f>IF($A12="","",SUMIFS('Absence Log'!$E$6:$E$155,'Absence Log'!$A$6:$A$155,$A12,'Absence Log'!$C$6:$C$155,"&gt;="&amp;C$5,'Absence Log'!$C$6:$C$155,"&lt;="&amp;EOMONTH(C$5,0))-SUMIFS('Absence Log'!$E$6:$E$155,'Absence Log'!$A$6:$A$155,$A12,'Absence Log'!$B$6:$B$155,"Vacation",'Absence Log'!$C$6:$C$155,"&gt;="&amp;C$5,'Absence Log'!$C$6:$C$155,"&lt;="&amp;EOMONTH(C$5,0)))</f>
        <v/>
      </c>
      <c r="D12" s="7">
        <f>IF($A12="","",SUMIFS('Absence Log'!$E$6:$E$155,'Absence Log'!$A$6:$A$155,$A12,'Absence Log'!$C$6:$C$155,"&gt;="&amp;D$5,'Absence Log'!$C$6:$C$155,"&lt;="&amp;EOMONTH(D$5,0))-SUMIFS('Absence Log'!$E$6:$E$155,'Absence Log'!$A$6:$A$155,$A12,'Absence Log'!$B$6:$B$155,"Vacation",'Absence Log'!$C$6:$C$155,"&gt;="&amp;D$5,'Absence Log'!$C$6:$C$155,"&lt;="&amp;EOMONTH(D$5,0)))</f>
        <v/>
      </c>
      <c r="E12" s="7">
        <f>IF($A12="","",SUMIFS('Absence Log'!$E$6:$E$155,'Absence Log'!$A$6:$A$155,$A12,'Absence Log'!$C$6:$C$155,"&gt;="&amp;E$5,'Absence Log'!$C$6:$C$155,"&lt;="&amp;EOMONTH(E$5,0))-SUMIFS('Absence Log'!$E$6:$E$155,'Absence Log'!$A$6:$A$155,$A12,'Absence Log'!$B$6:$B$155,"Vacation",'Absence Log'!$C$6:$C$155,"&gt;="&amp;E$5,'Absence Log'!$C$6:$C$155,"&lt;="&amp;EOMONTH(E$5,0)))</f>
        <v/>
      </c>
      <c r="F12" s="7">
        <f>IF($A12="","",SUMIFS('Absence Log'!$E$6:$E$155,'Absence Log'!$A$6:$A$155,$A12,'Absence Log'!$C$6:$C$155,"&gt;="&amp;F$5,'Absence Log'!$C$6:$C$155,"&lt;="&amp;EOMONTH(F$5,0))-SUMIFS('Absence Log'!$E$6:$E$155,'Absence Log'!$A$6:$A$155,$A12,'Absence Log'!$B$6:$B$155,"Vacation",'Absence Log'!$C$6:$C$155,"&gt;="&amp;F$5,'Absence Log'!$C$6:$C$155,"&lt;="&amp;EOMONTH(F$5,0)))</f>
        <v/>
      </c>
      <c r="G12" s="7">
        <f>IF($A12="","",SUMIFS('Absence Log'!$E$6:$E$155,'Absence Log'!$A$6:$A$155,$A12,'Absence Log'!$C$6:$C$155,"&gt;="&amp;G$5,'Absence Log'!$C$6:$C$155,"&lt;="&amp;EOMONTH(G$5,0))-SUMIFS('Absence Log'!$E$6:$E$155,'Absence Log'!$A$6:$A$155,$A12,'Absence Log'!$B$6:$B$155,"Vacation",'Absence Log'!$C$6:$C$155,"&gt;="&amp;G$5,'Absence Log'!$C$6:$C$155,"&lt;="&amp;EOMONTH(G$5,0)))</f>
        <v/>
      </c>
      <c r="H12" s="7">
        <f>IF($A12="","",SUMIFS('Absence Log'!$E$6:$E$155,'Absence Log'!$A$6:$A$155,$A12,'Absence Log'!$C$6:$C$155,"&gt;="&amp;H$5,'Absence Log'!$C$6:$C$155,"&lt;="&amp;EOMONTH(H$5,0))-SUMIFS('Absence Log'!$E$6:$E$155,'Absence Log'!$A$6:$A$155,$A12,'Absence Log'!$B$6:$B$155,"Vacation",'Absence Log'!$C$6:$C$155,"&gt;="&amp;H$5,'Absence Log'!$C$6:$C$155,"&lt;="&amp;EOMONTH(H$5,0)))</f>
        <v/>
      </c>
      <c r="I12" s="7">
        <f>IF($A12="","",SUMIFS('Absence Log'!$E$6:$E$155,'Absence Log'!$A$6:$A$155,$A12,'Absence Log'!$C$6:$C$155,"&gt;="&amp;I$5,'Absence Log'!$C$6:$C$155,"&lt;="&amp;EOMONTH(I$5,0))-SUMIFS('Absence Log'!$E$6:$E$155,'Absence Log'!$A$6:$A$155,$A12,'Absence Log'!$B$6:$B$155,"Vacation",'Absence Log'!$C$6:$C$155,"&gt;="&amp;I$5,'Absence Log'!$C$6:$C$155,"&lt;="&amp;EOMONTH(I$5,0)))</f>
        <v/>
      </c>
      <c r="J12" s="7">
        <f>IF($A12="","",SUMIFS('Absence Log'!$E$6:$E$155,'Absence Log'!$A$6:$A$155,$A12,'Absence Log'!$C$6:$C$155,"&gt;="&amp;J$5,'Absence Log'!$C$6:$C$155,"&lt;="&amp;EOMONTH(J$5,0))-SUMIFS('Absence Log'!$E$6:$E$155,'Absence Log'!$A$6:$A$155,$A12,'Absence Log'!$B$6:$B$155,"Vacation",'Absence Log'!$C$6:$C$155,"&gt;="&amp;J$5,'Absence Log'!$C$6:$C$155,"&lt;="&amp;EOMONTH(J$5,0)))</f>
        <v/>
      </c>
      <c r="K12" s="7">
        <f>IF($A12="","",SUMIFS('Absence Log'!$E$6:$E$155,'Absence Log'!$A$6:$A$155,$A12,'Absence Log'!$C$6:$C$155,"&gt;="&amp;K$5,'Absence Log'!$C$6:$C$155,"&lt;="&amp;EOMONTH(K$5,0))-SUMIFS('Absence Log'!$E$6:$E$155,'Absence Log'!$A$6:$A$155,$A12,'Absence Log'!$B$6:$B$155,"Vacation",'Absence Log'!$C$6:$C$155,"&gt;="&amp;K$5,'Absence Log'!$C$6:$C$155,"&lt;="&amp;EOMONTH(K$5,0)))</f>
        <v/>
      </c>
      <c r="L12" s="7">
        <f>IF($A12="","",SUMIFS('Absence Log'!$E$6:$E$155,'Absence Log'!$A$6:$A$155,$A12,'Absence Log'!$C$6:$C$155,"&gt;="&amp;L$5,'Absence Log'!$C$6:$C$155,"&lt;="&amp;EOMONTH(L$5,0))-SUMIFS('Absence Log'!$E$6:$E$155,'Absence Log'!$A$6:$A$155,$A12,'Absence Log'!$B$6:$B$155,"Vacation",'Absence Log'!$C$6:$C$155,"&gt;="&amp;L$5,'Absence Log'!$C$6:$C$155,"&lt;="&amp;EOMONTH(L$5,0)))</f>
        <v/>
      </c>
      <c r="M12" s="7">
        <f>IF($A12="","",SUMIFS('Absence Log'!$E$6:$E$155,'Absence Log'!$A$6:$A$155,$A12,'Absence Log'!$C$6:$C$155,"&gt;="&amp;M$5,'Absence Log'!$C$6:$C$155,"&lt;="&amp;EOMONTH(M$5,0))-SUMIFS('Absence Log'!$E$6:$E$155,'Absence Log'!$A$6:$A$155,$A12,'Absence Log'!$B$6:$B$155,"Vacation",'Absence Log'!$C$6:$C$155,"&gt;="&amp;M$5,'Absence Log'!$C$6:$C$155,"&lt;="&amp;EOMONTH(M$5,0)))</f>
        <v/>
      </c>
      <c r="N12" s="7">
        <f>IF($A12="","",SUM(B12:M12))</f>
        <v/>
      </c>
    </row>
    <row r="13">
      <c r="A13" s="8">
        <f>IF(Employees!A13="","",Employees!A13)</f>
        <v/>
      </c>
      <c r="B13" s="9">
        <f>IF($A13="","",SUMIFS('Absence Log'!$E$6:$E$155,'Absence Log'!$A$6:$A$155,$A13,'Absence Log'!$C$6:$C$155,"&gt;="&amp;B$5,'Absence Log'!$C$6:$C$155,"&lt;="&amp;EOMONTH(B$5,0))-SUMIFS('Absence Log'!$E$6:$E$155,'Absence Log'!$A$6:$A$155,$A13,'Absence Log'!$B$6:$B$155,"Vacation",'Absence Log'!$C$6:$C$155,"&gt;="&amp;B$5,'Absence Log'!$C$6:$C$155,"&lt;="&amp;EOMONTH(B$5,0)))</f>
        <v/>
      </c>
      <c r="C13" s="9">
        <f>IF($A13="","",SUMIFS('Absence Log'!$E$6:$E$155,'Absence Log'!$A$6:$A$155,$A13,'Absence Log'!$C$6:$C$155,"&gt;="&amp;C$5,'Absence Log'!$C$6:$C$155,"&lt;="&amp;EOMONTH(C$5,0))-SUMIFS('Absence Log'!$E$6:$E$155,'Absence Log'!$A$6:$A$155,$A13,'Absence Log'!$B$6:$B$155,"Vacation",'Absence Log'!$C$6:$C$155,"&gt;="&amp;C$5,'Absence Log'!$C$6:$C$155,"&lt;="&amp;EOMONTH(C$5,0)))</f>
        <v/>
      </c>
      <c r="D13" s="9">
        <f>IF($A13="","",SUMIFS('Absence Log'!$E$6:$E$155,'Absence Log'!$A$6:$A$155,$A13,'Absence Log'!$C$6:$C$155,"&gt;="&amp;D$5,'Absence Log'!$C$6:$C$155,"&lt;="&amp;EOMONTH(D$5,0))-SUMIFS('Absence Log'!$E$6:$E$155,'Absence Log'!$A$6:$A$155,$A13,'Absence Log'!$B$6:$B$155,"Vacation",'Absence Log'!$C$6:$C$155,"&gt;="&amp;D$5,'Absence Log'!$C$6:$C$155,"&lt;="&amp;EOMONTH(D$5,0)))</f>
        <v/>
      </c>
      <c r="E13" s="9">
        <f>IF($A13="","",SUMIFS('Absence Log'!$E$6:$E$155,'Absence Log'!$A$6:$A$155,$A13,'Absence Log'!$C$6:$C$155,"&gt;="&amp;E$5,'Absence Log'!$C$6:$C$155,"&lt;="&amp;EOMONTH(E$5,0))-SUMIFS('Absence Log'!$E$6:$E$155,'Absence Log'!$A$6:$A$155,$A13,'Absence Log'!$B$6:$B$155,"Vacation",'Absence Log'!$C$6:$C$155,"&gt;="&amp;E$5,'Absence Log'!$C$6:$C$155,"&lt;="&amp;EOMONTH(E$5,0)))</f>
        <v/>
      </c>
      <c r="F13" s="9">
        <f>IF($A13="","",SUMIFS('Absence Log'!$E$6:$E$155,'Absence Log'!$A$6:$A$155,$A13,'Absence Log'!$C$6:$C$155,"&gt;="&amp;F$5,'Absence Log'!$C$6:$C$155,"&lt;="&amp;EOMONTH(F$5,0))-SUMIFS('Absence Log'!$E$6:$E$155,'Absence Log'!$A$6:$A$155,$A13,'Absence Log'!$B$6:$B$155,"Vacation",'Absence Log'!$C$6:$C$155,"&gt;="&amp;F$5,'Absence Log'!$C$6:$C$155,"&lt;="&amp;EOMONTH(F$5,0)))</f>
        <v/>
      </c>
      <c r="G13" s="9">
        <f>IF($A13="","",SUMIFS('Absence Log'!$E$6:$E$155,'Absence Log'!$A$6:$A$155,$A13,'Absence Log'!$C$6:$C$155,"&gt;="&amp;G$5,'Absence Log'!$C$6:$C$155,"&lt;="&amp;EOMONTH(G$5,0))-SUMIFS('Absence Log'!$E$6:$E$155,'Absence Log'!$A$6:$A$155,$A13,'Absence Log'!$B$6:$B$155,"Vacation",'Absence Log'!$C$6:$C$155,"&gt;="&amp;G$5,'Absence Log'!$C$6:$C$155,"&lt;="&amp;EOMONTH(G$5,0)))</f>
        <v/>
      </c>
      <c r="H13" s="9">
        <f>IF($A13="","",SUMIFS('Absence Log'!$E$6:$E$155,'Absence Log'!$A$6:$A$155,$A13,'Absence Log'!$C$6:$C$155,"&gt;="&amp;H$5,'Absence Log'!$C$6:$C$155,"&lt;="&amp;EOMONTH(H$5,0))-SUMIFS('Absence Log'!$E$6:$E$155,'Absence Log'!$A$6:$A$155,$A13,'Absence Log'!$B$6:$B$155,"Vacation",'Absence Log'!$C$6:$C$155,"&gt;="&amp;H$5,'Absence Log'!$C$6:$C$155,"&lt;="&amp;EOMONTH(H$5,0)))</f>
        <v/>
      </c>
      <c r="I13" s="9">
        <f>IF($A13="","",SUMIFS('Absence Log'!$E$6:$E$155,'Absence Log'!$A$6:$A$155,$A13,'Absence Log'!$C$6:$C$155,"&gt;="&amp;I$5,'Absence Log'!$C$6:$C$155,"&lt;="&amp;EOMONTH(I$5,0))-SUMIFS('Absence Log'!$E$6:$E$155,'Absence Log'!$A$6:$A$155,$A13,'Absence Log'!$B$6:$B$155,"Vacation",'Absence Log'!$C$6:$C$155,"&gt;="&amp;I$5,'Absence Log'!$C$6:$C$155,"&lt;="&amp;EOMONTH(I$5,0)))</f>
        <v/>
      </c>
      <c r="J13" s="9">
        <f>IF($A13="","",SUMIFS('Absence Log'!$E$6:$E$155,'Absence Log'!$A$6:$A$155,$A13,'Absence Log'!$C$6:$C$155,"&gt;="&amp;J$5,'Absence Log'!$C$6:$C$155,"&lt;="&amp;EOMONTH(J$5,0))-SUMIFS('Absence Log'!$E$6:$E$155,'Absence Log'!$A$6:$A$155,$A13,'Absence Log'!$B$6:$B$155,"Vacation",'Absence Log'!$C$6:$C$155,"&gt;="&amp;J$5,'Absence Log'!$C$6:$C$155,"&lt;="&amp;EOMONTH(J$5,0)))</f>
        <v/>
      </c>
      <c r="K13" s="9">
        <f>IF($A13="","",SUMIFS('Absence Log'!$E$6:$E$155,'Absence Log'!$A$6:$A$155,$A13,'Absence Log'!$C$6:$C$155,"&gt;="&amp;K$5,'Absence Log'!$C$6:$C$155,"&lt;="&amp;EOMONTH(K$5,0))-SUMIFS('Absence Log'!$E$6:$E$155,'Absence Log'!$A$6:$A$155,$A13,'Absence Log'!$B$6:$B$155,"Vacation",'Absence Log'!$C$6:$C$155,"&gt;="&amp;K$5,'Absence Log'!$C$6:$C$155,"&lt;="&amp;EOMONTH(K$5,0)))</f>
        <v/>
      </c>
      <c r="L13" s="9">
        <f>IF($A13="","",SUMIFS('Absence Log'!$E$6:$E$155,'Absence Log'!$A$6:$A$155,$A13,'Absence Log'!$C$6:$C$155,"&gt;="&amp;L$5,'Absence Log'!$C$6:$C$155,"&lt;="&amp;EOMONTH(L$5,0))-SUMIFS('Absence Log'!$E$6:$E$155,'Absence Log'!$A$6:$A$155,$A13,'Absence Log'!$B$6:$B$155,"Vacation",'Absence Log'!$C$6:$C$155,"&gt;="&amp;L$5,'Absence Log'!$C$6:$C$155,"&lt;="&amp;EOMONTH(L$5,0)))</f>
        <v/>
      </c>
      <c r="M13" s="9">
        <f>IF($A13="","",SUMIFS('Absence Log'!$E$6:$E$155,'Absence Log'!$A$6:$A$155,$A13,'Absence Log'!$C$6:$C$155,"&gt;="&amp;M$5,'Absence Log'!$C$6:$C$155,"&lt;="&amp;EOMONTH(M$5,0))-SUMIFS('Absence Log'!$E$6:$E$155,'Absence Log'!$A$6:$A$155,$A13,'Absence Log'!$B$6:$B$155,"Vacation",'Absence Log'!$C$6:$C$155,"&gt;="&amp;M$5,'Absence Log'!$C$6:$C$155,"&lt;="&amp;EOMONTH(M$5,0)))</f>
        <v/>
      </c>
      <c r="N13" s="9">
        <f>IF($A13="","",SUM(B13:M13))</f>
        <v/>
      </c>
    </row>
    <row r="14">
      <c r="A14" s="6">
        <f>IF(Employees!A14="","",Employees!A14)</f>
        <v/>
      </c>
      <c r="B14" s="7">
        <f>IF($A14="","",SUMIFS('Absence Log'!$E$6:$E$155,'Absence Log'!$A$6:$A$155,$A14,'Absence Log'!$C$6:$C$155,"&gt;="&amp;B$5,'Absence Log'!$C$6:$C$155,"&lt;="&amp;EOMONTH(B$5,0))-SUMIFS('Absence Log'!$E$6:$E$155,'Absence Log'!$A$6:$A$155,$A14,'Absence Log'!$B$6:$B$155,"Vacation",'Absence Log'!$C$6:$C$155,"&gt;="&amp;B$5,'Absence Log'!$C$6:$C$155,"&lt;="&amp;EOMONTH(B$5,0)))</f>
        <v/>
      </c>
      <c r="C14" s="7">
        <f>IF($A14="","",SUMIFS('Absence Log'!$E$6:$E$155,'Absence Log'!$A$6:$A$155,$A14,'Absence Log'!$C$6:$C$155,"&gt;="&amp;C$5,'Absence Log'!$C$6:$C$155,"&lt;="&amp;EOMONTH(C$5,0))-SUMIFS('Absence Log'!$E$6:$E$155,'Absence Log'!$A$6:$A$155,$A14,'Absence Log'!$B$6:$B$155,"Vacation",'Absence Log'!$C$6:$C$155,"&gt;="&amp;C$5,'Absence Log'!$C$6:$C$155,"&lt;="&amp;EOMONTH(C$5,0)))</f>
        <v/>
      </c>
      <c r="D14" s="7">
        <f>IF($A14="","",SUMIFS('Absence Log'!$E$6:$E$155,'Absence Log'!$A$6:$A$155,$A14,'Absence Log'!$C$6:$C$155,"&gt;="&amp;D$5,'Absence Log'!$C$6:$C$155,"&lt;="&amp;EOMONTH(D$5,0))-SUMIFS('Absence Log'!$E$6:$E$155,'Absence Log'!$A$6:$A$155,$A14,'Absence Log'!$B$6:$B$155,"Vacation",'Absence Log'!$C$6:$C$155,"&gt;="&amp;D$5,'Absence Log'!$C$6:$C$155,"&lt;="&amp;EOMONTH(D$5,0)))</f>
        <v/>
      </c>
      <c r="E14" s="7">
        <f>IF($A14="","",SUMIFS('Absence Log'!$E$6:$E$155,'Absence Log'!$A$6:$A$155,$A14,'Absence Log'!$C$6:$C$155,"&gt;="&amp;E$5,'Absence Log'!$C$6:$C$155,"&lt;="&amp;EOMONTH(E$5,0))-SUMIFS('Absence Log'!$E$6:$E$155,'Absence Log'!$A$6:$A$155,$A14,'Absence Log'!$B$6:$B$155,"Vacation",'Absence Log'!$C$6:$C$155,"&gt;="&amp;E$5,'Absence Log'!$C$6:$C$155,"&lt;="&amp;EOMONTH(E$5,0)))</f>
        <v/>
      </c>
      <c r="F14" s="7">
        <f>IF($A14="","",SUMIFS('Absence Log'!$E$6:$E$155,'Absence Log'!$A$6:$A$155,$A14,'Absence Log'!$C$6:$C$155,"&gt;="&amp;F$5,'Absence Log'!$C$6:$C$155,"&lt;="&amp;EOMONTH(F$5,0))-SUMIFS('Absence Log'!$E$6:$E$155,'Absence Log'!$A$6:$A$155,$A14,'Absence Log'!$B$6:$B$155,"Vacation",'Absence Log'!$C$6:$C$155,"&gt;="&amp;F$5,'Absence Log'!$C$6:$C$155,"&lt;="&amp;EOMONTH(F$5,0)))</f>
        <v/>
      </c>
      <c r="G14" s="7">
        <f>IF($A14="","",SUMIFS('Absence Log'!$E$6:$E$155,'Absence Log'!$A$6:$A$155,$A14,'Absence Log'!$C$6:$C$155,"&gt;="&amp;G$5,'Absence Log'!$C$6:$C$155,"&lt;="&amp;EOMONTH(G$5,0))-SUMIFS('Absence Log'!$E$6:$E$155,'Absence Log'!$A$6:$A$155,$A14,'Absence Log'!$B$6:$B$155,"Vacation",'Absence Log'!$C$6:$C$155,"&gt;="&amp;G$5,'Absence Log'!$C$6:$C$155,"&lt;="&amp;EOMONTH(G$5,0)))</f>
        <v/>
      </c>
      <c r="H14" s="7">
        <f>IF($A14="","",SUMIFS('Absence Log'!$E$6:$E$155,'Absence Log'!$A$6:$A$155,$A14,'Absence Log'!$C$6:$C$155,"&gt;="&amp;H$5,'Absence Log'!$C$6:$C$155,"&lt;="&amp;EOMONTH(H$5,0))-SUMIFS('Absence Log'!$E$6:$E$155,'Absence Log'!$A$6:$A$155,$A14,'Absence Log'!$B$6:$B$155,"Vacation",'Absence Log'!$C$6:$C$155,"&gt;="&amp;H$5,'Absence Log'!$C$6:$C$155,"&lt;="&amp;EOMONTH(H$5,0)))</f>
        <v/>
      </c>
      <c r="I14" s="7">
        <f>IF($A14="","",SUMIFS('Absence Log'!$E$6:$E$155,'Absence Log'!$A$6:$A$155,$A14,'Absence Log'!$C$6:$C$155,"&gt;="&amp;I$5,'Absence Log'!$C$6:$C$155,"&lt;="&amp;EOMONTH(I$5,0))-SUMIFS('Absence Log'!$E$6:$E$155,'Absence Log'!$A$6:$A$155,$A14,'Absence Log'!$B$6:$B$155,"Vacation",'Absence Log'!$C$6:$C$155,"&gt;="&amp;I$5,'Absence Log'!$C$6:$C$155,"&lt;="&amp;EOMONTH(I$5,0)))</f>
        <v/>
      </c>
      <c r="J14" s="7">
        <f>IF($A14="","",SUMIFS('Absence Log'!$E$6:$E$155,'Absence Log'!$A$6:$A$155,$A14,'Absence Log'!$C$6:$C$155,"&gt;="&amp;J$5,'Absence Log'!$C$6:$C$155,"&lt;="&amp;EOMONTH(J$5,0))-SUMIFS('Absence Log'!$E$6:$E$155,'Absence Log'!$A$6:$A$155,$A14,'Absence Log'!$B$6:$B$155,"Vacation",'Absence Log'!$C$6:$C$155,"&gt;="&amp;J$5,'Absence Log'!$C$6:$C$155,"&lt;="&amp;EOMONTH(J$5,0)))</f>
        <v/>
      </c>
      <c r="K14" s="7">
        <f>IF($A14="","",SUMIFS('Absence Log'!$E$6:$E$155,'Absence Log'!$A$6:$A$155,$A14,'Absence Log'!$C$6:$C$155,"&gt;="&amp;K$5,'Absence Log'!$C$6:$C$155,"&lt;="&amp;EOMONTH(K$5,0))-SUMIFS('Absence Log'!$E$6:$E$155,'Absence Log'!$A$6:$A$155,$A14,'Absence Log'!$B$6:$B$155,"Vacation",'Absence Log'!$C$6:$C$155,"&gt;="&amp;K$5,'Absence Log'!$C$6:$C$155,"&lt;="&amp;EOMONTH(K$5,0)))</f>
        <v/>
      </c>
      <c r="L14" s="7">
        <f>IF($A14="","",SUMIFS('Absence Log'!$E$6:$E$155,'Absence Log'!$A$6:$A$155,$A14,'Absence Log'!$C$6:$C$155,"&gt;="&amp;L$5,'Absence Log'!$C$6:$C$155,"&lt;="&amp;EOMONTH(L$5,0))-SUMIFS('Absence Log'!$E$6:$E$155,'Absence Log'!$A$6:$A$155,$A14,'Absence Log'!$B$6:$B$155,"Vacation",'Absence Log'!$C$6:$C$155,"&gt;="&amp;L$5,'Absence Log'!$C$6:$C$155,"&lt;="&amp;EOMONTH(L$5,0)))</f>
        <v/>
      </c>
      <c r="M14" s="7">
        <f>IF($A14="","",SUMIFS('Absence Log'!$E$6:$E$155,'Absence Log'!$A$6:$A$155,$A14,'Absence Log'!$C$6:$C$155,"&gt;="&amp;M$5,'Absence Log'!$C$6:$C$155,"&lt;="&amp;EOMONTH(M$5,0))-SUMIFS('Absence Log'!$E$6:$E$155,'Absence Log'!$A$6:$A$155,$A14,'Absence Log'!$B$6:$B$155,"Vacation",'Absence Log'!$C$6:$C$155,"&gt;="&amp;M$5,'Absence Log'!$C$6:$C$155,"&lt;="&amp;EOMONTH(M$5,0)))</f>
        <v/>
      </c>
      <c r="N14" s="7">
        <f>IF($A14="","",SUM(B14:M14))</f>
        <v/>
      </c>
    </row>
    <row r="15">
      <c r="A15" s="8">
        <f>IF(Employees!A15="","",Employees!A15)</f>
        <v/>
      </c>
      <c r="B15" s="9">
        <f>IF($A15="","",SUMIFS('Absence Log'!$E$6:$E$155,'Absence Log'!$A$6:$A$155,$A15,'Absence Log'!$C$6:$C$155,"&gt;="&amp;B$5,'Absence Log'!$C$6:$C$155,"&lt;="&amp;EOMONTH(B$5,0))-SUMIFS('Absence Log'!$E$6:$E$155,'Absence Log'!$A$6:$A$155,$A15,'Absence Log'!$B$6:$B$155,"Vacation",'Absence Log'!$C$6:$C$155,"&gt;="&amp;B$5,'Absence Log'!$C$6:$C$155,"&lt;="&amp;EOMONTH(B$5,0)))</f>
        <v/>
      </c>
      <c r="C15" s="9">
        <f>IF($A15="","",SUMIFS('Absence Log'!$E$6:$E$155,'Absence Log'!$A$6:$A$155,$A15,'Absence Log'!$C$6:$C$155,"&gt;="&amp;C$5,'Absence Log'!$C$6:$C$155,"&lt;="&amp;EOMONTH(C$5,0))-SUMIFS('Absence Log'!$E$6:$E$155,'Absence Log'!$A$6:$A$155,$A15,'Absence Log'!$B$6:$B$155,"Vacation",'Absence Log'!$C$6:$C$155,"&gt;="&amp;C$5,'Absence Log'!$C$6:$C$155,"&lt;="&amp;EOMONTH(C$5,0)))</f>
        <v/>
      </c>
      <c r="D15" s="9">
        <f>IF($A15="","",SUMIFS('Absence Log'!$E$6:$E$155,'Absence Log'!$A$6:$A$155,$A15,'Absence Log'!$C$6:$C$155,"&gt;="&amp;D$5,'Absence Log'!$C$6:$C$155,"&lt;="&amp;EOMONTH(D$5,0))-SUMIFS('Absence Log'!$E$6:$E$155,'Absence Log'!$A$6:$A$155,$A15,'Absence Log'!$B$6:$B$155,"Vacation",'Absence Log'!$C$6:$C$155,"&gt;="&amp;D$5,'Absence Log'!$C$6:$C$155,"&lt;="&amp;EOMONTH(D$5,0)))</f>
        <v/>
      </c>
      <c r="E15" s="9">
        <f>IF($A15="","",SUMIFS('Absence Log'!$E$6:$E$155,'Absence Log'!$A$6:$A$155,$A15,'Absence Log'!$C$6:$C$155,"&gt;="&amp;E$5,'Absence Log'!$C$6:$C$155,"&lt;="&amp;EOMONTH(E$5,0))-SUMIFS('Absence Log'!$E$6:$E$155,'Absence Log'!$A$6:$A$155,$A15,'Absence Log'!$B$6:$B$155,"Vacation",'Absence Log'!$C$6:$C$155,"&gt;="&amp;E$5,'Absence Log'!$C$6:$C$155,"&lt;="&amp;EOMONTH(E$5,0)))</f>
        <v/>
      </c>
      <c r="F15" s="9">
        <f>IF($A15="","",SUMIFS('Absence Log'!$E$6:$E$155,'Absence Log'!$A$6:$A$155,$A15,'Absence Log'!$C$6:$C$155,"&gt;="&amp;F$5,'Absence Log'!$C$6:$C$155,"&lt;="&amp;EOMONTH(F$5,0))-SUMIFS('Absence Log'!$E$6:$E$155,'Absence Log'!$A$6:$A$155,$A15,'Absence Log'!$B$6:$B$155,"Vacation",'Absence Log'!$C$6:$C$155,"&gt;="&amp;F$5,'Absence Log'!$C$6:$C$155,"&lt;="&amp;EOMONTH(F$5,0)))</f>
        <v/>
      </c>
      <c r="G15" s="9">
        <f>IF($A15="","",SUMIFS('Absence Log'!$E$6:$E$155,'Absence Log'!$A$6:$A$155,$A15,'Absence Log'!$C$6:$C$155,"&gt;="&amp;G$5,'Absence Log'!$C$6:$C$155,"&lt;="&amp;EOMONTH(G$5,0))-SUMIFS('Absence Log'!$E$6:$E$155,'Absence Log'!$A$6:$A$155,$A15,'Absence Log'!$B$6:$B$155,"Vacation",'Absence Log'!$C$6:$C$155,"&gt;="&amp;G$5,'Absence Log'!$C$6:$C$155,"&lt;="&amp;EOMONTH(G$5,0)))</f>
        <v/>
      </c>
      <c r="H15" s="9">
        <f>IF($A15="","",SUMIFS('Absence Log'!$E$6:$E$155,'Absence Log'!$A$6:$A$155,$A15,'Absence Log'!$C$6:$C$155,"&gt;="&amp;H$5,'Absence Log'!$C$6:$C$155,"&lt;="&amp;EOMONTH(H$5,0))-SUMIFS('Absence Log'!$E$6:$E$155,'Absence Log'!$A$6:$A$155,$A15,'Absence Log'!$B$6:$B$155,"Vacation",'Absence Log'!$C$6:$C$155,"&gt;="&amp;H$5,'Absence Log'!$C$6:$C$155,"&lt;="&amp;EOMONTH(H$5,0)))</f>
        <v/>
      </c>
      <c r="I15" s="9">
        <f>IF($A15="","",SUMIFS('Absence Log'!$E$6:$E$155,'Absence Log'!$A$6:$A$155,$A15,'Absence Log'!$C$6:$C$155,"&gt;="&amp;I$5,'Absence Log'!$C$6:$C$155,"&lt;="&amp;EOMONTH(I$5,0))-SUMIFS('Absence Log'!$E$6:$E$155,'Absence Log'!$A$6:$A$155,$A15,'Absence Log'!$B$6:$B$155,"Vacation",'Absence Log'!$C$6:$C$155,"&gt;="&amp;I$5,'Absence Log'!$C$6:$C$155,"&lt;="&amp;EOMONTH(I$5,0)))</f>
        <v/>
      </c>
      <c r="J15" s="9">
        <f>IF($A15="","",SUMIFS('Absence Log'!$E$6:$E$155,'Absence Log'!$A$6:$A$155,$A15,'Absence Log'!$C$6:$C$155,"&gt;="&amp;J$5,'Absence Log'!$C$6:$C$155,"&lt;="&amp;EOMONTH(J$5,0))-SUMIFS('Absence Log'!$E$6:$E$155,'Absence Log'!$A$6:$A$155,$A15,'Absence Log'!$B$6:$B$155,"Vacation",'Absence Log'!$C$6:$C$155,"&gt;="&amp;J$5,'Absence Log'!$C$6:$C$155,"&lt;="&amp;EOMONTH(J$5,0)))</f>
        <v/>
      </c>
      <c r="K15" s="9">
        <f>IF($A15="","",SUMIFS('Absence Log'!$E$6:$E$155,'Absence Log'!$A$6:$A$155,$A15,'Absence Log'!$C$6:$C$155,"&gt;="&amp;K$5,'Absence Log'!$C$6:$C$155,"&lt;="&amp;EOMONTH(K$5,0))-SUMIFS('Absence Log'!$E$6:$E$155,'Absence Log'!$A$6:$A$155,$A15,'Absence Log'!$B$6:$B$155,"Vacation",'Absence Log'!$C$6:$C$155,"&gt;="&amp;K$5,'Absence Log'!$C$6:$C$155,"&lt;="&amp;EOMONTH(K$5,0)))</f>
        <v/>
      </c>
      <c r="L15" s="9">
        <f>IF($A15="","",SUMIFS('Absence Log'!$E$6:$E$155,'Absence Log'!$A$6:$A$155,$A15,'Absence Log'!$C$6:$C$155,"&gt;="&amp;L$5,'Absence Log'!$C$6:$C$155,"&lt;="&amp;EOMONTH(L$5,0))-SUMIFS('Absence Log'!$E$6:$E$155,'Absence Log'!$A$6:$A$155,$A15,'Absence Log'!$B$6:$B$155,"Vacation",'Absence Log'!$C$6:$C$155,"&gt;="&amp;L$5,'Absence Log'!$C$6:$C$155,"&lt;="&amp;EOMONTH(L$5,0)))</f>
        <v/>
      </c>
      <c r="M15" s="9">
        <f>IF($A15="","",SUMIFS('Absence Log'!$E$6:$E$155,'Absence Log'!$A$6:$A$155,$A15,'Absence Log'!$C$6:$C$155,"&gt;="&amp;M$5,'Absence Log'!$C$6:$C$155,"&lt;="&amp;EOMONTH(M$5,0))-SUMIFS('Absence Log'!$E$6:$E$155,'Absence Log'!$A$6:$A$155,$A15,'Absence Log'!$B$6:$B$155,"Vacation",'Absence Log'!$C$6:$C$155,"&gt;="&amp;M$5,'Absence Log'!$C$6:$C$155,"&lt;="&amp;EOMONTH(M$5,0)))</f>
        <v/>
      </c>
      <c r="N15" s="9">
        <f>IF($A15="","",SUM(B15:M15))</f>
        <v/>
      </c>
    </row>
    <row r="16">
      <c r="A16" s="6">
        <f>IF(Employees!A16="","",Employees!A16)</f>
        <v/>
      </c>
      <c r="B16" s="7">
        <f>IF($A16="","",SUMIFS('Absence Log'!$E$6:$E$155,'Absence Log'!$A$6:$A$155,$A16,'Absence Log'!$C$6:$C$155,"&gt;="&amp;B$5,'Absence Log'!$C$6:$C$155,"&lt;="&amp;EOMONTH(B$5,0))-SUMIFS('Absence Log'!$E$6:$E$155,'Absence Log'!$A$6:$A$155,$A16,'Absence Log'!$B$6:$B$155,"Vacation",'Absence Log'!$C$6:$C$155,"&gt;="&amp;B$5,'Absence Log'!$C$6:$C$155,"&lt;="&amp;EOMONTH(B$5,0)))</f>
        <v/>
      </c>
      <c r="C16" s="7">
        <f>IF($A16="","",SUMIFS('Absence Log'!$E$6:$E$155,'Absence Log'!$A$6:$A$155,$A16,'Absence Log'!$C$6:$C$155,"&gt;="&amp;C$5,'Absence Log'!$C$6:$C$155,"&lt;="&amp;EOMONTH(C$5,0))-SUMIFS('Absence Log'!$E$6:$E$155,'Absence Log'!$A$6:$A$155,$A16,'Absence Log'!$B$6:$B$155,"Vacation",'Absence Log'!$C$6:$C$155,"&gt;="&amp;C$5,'Absence Log'!$C$6:$C$155,"&lt;="&amp;EOMONTH(C$5,0)))</f>
        <v/>
      </c>
      <c r="D16" s="7">
        <f>IF($A16="","",SUMIFS('Absence Log'!$E$6:$E$155,'Absence Log'!$A$6:$A$155,$A16,'Absence Log'!$C$6:$C$155,"&gt;="&amp;D$5,'Absence Log'!$C$6:$C$155,"&lt;="&amp;EOMONTH(D$5,0))-SUMIFS('Absence Log'!$E$6:$E$155,'Absence Log'!$A$6:$A$155,$A16,'Absence Log'!$B$6:$B$155,"Vacation",'Absence Log'!$C$6:$C$155,"&gt;="&amp;D$5,'Absence Log'!$C$6:$C$155,"&lt;="&amp;EOMONTH(D$5,0)))</f>
        <v/>
      </c>
      <c r="E16" s="7">
        <f>IF($A16="","",SUMIFS('Absence Log'!$E$6:$E$155,'Absence Log'!$A$6:$A$155,$A16,'Absence Log'!$C$6:$C$155,"&gt;="&amp;E$5,'Absence Log'!$C$6:$C$155,"&lt;="&amp;EOMONTH(E$5,0))-SUMIFS('Absence Log'!$E$6:$E$155,'Absence Log'!$A$6:$A$155,$A16,'Absence Log'!$B$6:$B$155,"Vacation",'Absence Log'!$C$6:$C$155,"&gt;="&amp;E$5,'Absence Log'!$C$6:$C$155,"&lt;="&amp;EOMONTH(E$5,0)))</f>
        <v/>
      </c>
      <c r="F16" s="7">
        <f>IF($A16="","",SUMIFS('Absence Log'!$E$6:$E$155,'Absence Log'!$A$6:$A$155,$A16,'Absence Log'!$C$6:$C$155,"&gt;="&amp;F$5,'Absence Log'!$C$6:$C$155,"&lt;="&amp;EOMONTH(F$5,0))-SUMIFS('Absence Log'!$E$6:$E$155,'Absence Log'!$A$6:$A$155,$A16,'Absence Log'!$B$6:$B$155,"Vacation",'Absence Log'!$C$6:$C$155,"&gt;="&amp;F$5,'Absence Log'!$C$6:$C$155,"&lt;="&amp;EOMONTH(F$5,0)))</f>
        <v/>
      </c>
      <c r="G16" s="7">
        <f>IF($A16="","",SUMIFS('Absence Log'!$E$6:$E$155,'Absence Log'!$A$6:$A$155,$A16,'Absence Log'!$C$6:$C$155,"&gt;="&amp;G$5,'Absence Log'!$C$6:$C$155,"&lt;="&amp;EOMONTH(G$5,0))-SUMIFS('Absence Log'!$E$6:$E$155,'Absence Log'!$A$6:$A$155,$A16,'Absence Log'!$B$6:$B$155,"Vacation",'Absence Log'!$C$6:$C$155,"&gt;="&amp;G$5,'Absence Log'!$C$6:$C$155,"&lt;="&amp;EOMONTH(G$5,0)))</f>
        <v/>
      </c>
      <c r="H16" s="7">
        <f>IF($A16="","",SUMIFS('Absence Log'!$E$6:$E$155,'Absence Log'!$A$6:$A$155,$A16,'Absence Log'!$C$6:$C$155,"&gt;="&amp;H$5,'Absence Log'!$C$6:$C$155,"&lt;="&amp;EOMONTH(H$5,0))-SUMIFS('Absence Log'!$E$6:$E$155,'Absence Log'!$A$6:$A$155,$A16,'Absence Log'!$B$6:$B$155,"Vacation",'Absence Log'!$C$6:$C$155,"&gt;="&amp;H$5,'Absence Log'!$C$6:$C$155,"&lt;="&amp;EOMONTH(H$5,0)))</f>
        <v/>
      </c>
      <c r="I16" s="7">
        <f>IF($A16="","",SUMIFS('Absence Log'!$E$6:$E$155,'Absence Log'!$A$6:$A$155,$A16,'Absence Log'!$C$6:$C$155,"&gt;="&amp;I$5,'Absence Log'!$C$6:$C$155,"&lt;="&amp;EOMONTH(I$5,0))-SUMIFS('Absence Log'!$E$6:$E$155,'Absence Log'!$A$6:$A$155,$A16,'Absence Log'!$B$6:$B$155,"Vacation",'Absence Log'!$C$6:$C$155,"&gt;="&amp;I$5,'Absence Log'!$C$6:$C$155,"&lt;="&amp;EOMONTH(I$5,0)))</f>
        <v/>
      </c>
      <c r="J16" s="7">
        <f>IF($A16="","",SUMIFS('Absence Log'!$E$6:$E$155,'Absence Log'!$A$6:$A$155,$A16,'Absence Log'!$C$6:$C$155,"&gt;="&amp;J$5,'Absence Log'!$C$6:$C$155,"&lt;="&amp;EOMONTH(J$5,0))-SUMIFS('Absence Log'!$E$6:$E$155,'Absence Log'!$A$6:$A$155,$A16,'Absence Log'!$B$6:$B$155,"Vacation",'Absence Log'!$C$6:$C$155,"&gt;="&amp;J$5,'Absence Log'!$C$6:$C$155,"&lt;="&amp;EOMONTH(J$5,0)))</f>
        <v/>
      </c>
      <c r="K16" s="7">
        <f>IF($A16="","",SUMIFS('Absence Log'!$E$6:$E$155,'Absence Log'!$A$6:$A$155,$A16,'Absence Log'!$C$6:$C$155,"&gt;="&amp;K$5,'Absence Log'!$C$6:$C$155,"&lt;="&amp;EOMONTH(K$5,0))-SUMIFS('Absence Log'!$E$6:$E$155,'Absence Log'!$A$6:$A$155,$A16,'Absence Log'!$B$6:$B$155,"Vacation",'Absence Log'!$C$6:$C$155,"&gt;="&amp;K$5,'Absence Log'!$C$6:$C$155,"&lt;="&amp;EOMONTH(K$5,0)))</f>
        <v/>
      </c>
      <c r="L16" s="7">
        <f>IF($A16="","",SUMIFS('Absence Log'!$E$6:$E$155,'Absence Log'!$A$6:$A$155,$A16,'Absence Log'!$C$6:$C$155,"&gt;="&amp;L$5,'Absence Log'!$C$6:$C$155,"&lt;="&amp;EOMONTH(L$5,0))-SUMIFS('Absence Log'!$E$6:$E$155,'Absence Log'!$A$6:$A$155,$A16,'Absence Log'!$B$6:$B$155,"Vacation",'Absence Log'!$C$6:$C$155,"&gt;="&amp;L$5,'Absence Log'!$C$6:$C$155,"&lt;="&amp;EOMONTH(L$5,0)))</f>
        <v/>
      </c>
      <c r="M16" s="7">
        <f>IF($A16="","",SUMIFS('Absence Log'!$E$6:$E$155,'Absence Log'!$A$6:$A$155,$A16,'Absence Log'!$C$6:$C$155,"&gt;="&amp;M$5,'Absence Log'!$C$6:$C$155,"&lt;="&amp;EOMONTH(M$5,0))-SUMIFS('Absence Log'!$E$6:$E$155,'Absence Log'!$A$6:$A$155,$A16,'Absence Log'!$B$6:$B$155,"Vacation",'Absence Log'!$C$6:$C$155,"&gt;="&amp;M$5,'Absence Log'!$C$6:$C$155,"&lt;="&amp;EOMONTH(M$5,0)))</f>
        <v/>
      </c>
      <c r="N16" s="7">
        <f>IF($A16="","",SUM(B16:M16))</f>
        <v/>
      </c>
    </row>
    <row r="17">
      <c r="A17" s="8">
        <f>IF(Employees!A17="","",Employees!A17)</f>
        <v/>
      </c>
      <c r="B17" s="9">
        <f>IF($A17="","",SUMIFS('Absence Log'!$E$6:$E$155,'Absence Log'!$A$6:$A$155,$A17,'Absence Log'!$C$6:$C$155,"&gt;="&amp;B$5,'Absence Log'!$C$6:$C$155,"&lt;="&amp;EOMONTH(B$5,0))-SUMIFS('Absence Log'!$E$6:$E$155,'Absence Log'!$A$6:$A$155,$A17,'Absence Log'!$B$6:$B$155,"Vacation",'Absence Log'!$C$6:$C$155,"&gt;="&amp;B$5,'Absence Log'!$C$6:$C$155,"&lt;="&amp;EOMONTH(B$5,0)))</f>
        <v/>
      </c>
      <c r="C17" s="9">
        <f>IF($A17="","",SUMIFS('Absence Log'!$E$6:$E$155,'Absence Log'!$A$6:$A$155,$A17,'Absence Log'!$C$6:$C$155,"&gt;="&amp;C$5,'Absence Log'!$C$6:$C$155,"&lt;="&amp;EOMONTH(C$5,0))-SUMIFS('Absence Log'!$E$6:$E$155,'Absence Log'!$A$6:$A$155,$A17,'Absence Log'!$B$6:$B$155,"Vacation",'Absence Log'!$C$6:$C$155,"&gt;="&amp;C$5,'Absence Log'!$C$6:$C$155,"&lt;="&amp;EOMONTH(C$5,0)))</f>
        <v/>
      </c>
      <c r="D17" s="9">
        <f>IF($A17="","",SUMIFS('Absence Log'!$E$6:$E$155,'Absence Log'!$A$6:$A$155,$A17,'Absence Log'!$C$6:$C$155,"&gt;="&amp;D$5,'Absence Log'!$C$6:$C$155,"&lt;="&amp;EOMONTH(D$5,0))-SUMIFS('Absence Log'!$E$6:$E$155,'Absence Log'!$A$6:$A$155,$A17,'Absence Log'!$B$6:$B$155,"Vacation",'Absence Log'!$C$6:$C$155,"&gt;="&amp;D$5,'Absence Log'!$C$6:$C$155,"&lt;="&amp;EOMONTH(D$5,0)))</f>
        <v/>
      </c>
      <c r="E17" s="9">
        <f>IF($A17="","",SUMIFS('Absence Log'!$E$6:$E$155,'Absence Log'!$A$6:$A$155,$A17,'Absence Log'!$C$6:$C$155,"&gt;="&amp;E$5,'Absence Log'!$C$6:$C$155,"&lt;="&amp;EOMONTH(E$5,0))-SUMIFS('Absence Log'!$E$6:$E$155,'Absence Log'!$A$6:$A$155,$A17,'Absence Log'!$B$6:$B$155,"Vacation",'Absence Log'!$C$6:$C$155,"&gt;="&amp;E$5,'Absence Log'!$C$6:$C$155,"&lt;="&amp;EOMONTH(E$5,0)))</f>
        <v/>
      </c>
      <c r="F17" s="9">
        <f>IF($A17="","",SUMIFS('Absence Log'!$E$6:$E$155,'Absence Log'!$A$6:$A$155,$A17,'Absence Log'!$C$6:$C$155,"&gt;="&amp;F$5,'Absence Log'!$C$6:$C$155,"&lt;="&amp;EOMONTH(F$5,0))-SUMIFS('Absence Log'!$E$6:$E$155,'Absence Log'!$A$6:$A$155,$A17,'Absence Log'!$B$6:$B$155,"Vacation",'Absence Log'!$C$6:$C$155,"&gt;="&amp;F$5,'Absence Log'!$C$6:$C$155,"&lt;="&amp;EOMONTH(F$5,0)))</f>
        <v/>
      </c>
      <c r="G17" s="9">
        <f>IF($A17="","",SUMIFS('Absence Log'!$E$6:$E$155,'Absence Log'!$A$6:$A$155,$A17,'Absence Log'!$C$6:$C$155,"&gt;="&amp;G$5,'Absence Log'!$C$6:$C$155,"&lt;="&amp;EOMONTH(G$5,0))-SUMIFS('Absence Log'!$E$6:$E$155,'Absence Log'!$A$6:$A$155,$A17,'Absence Log'!$B$6:$B$155,"Vacation",'Absence Log'!$C$6:$C$155,"&gt;="&amp;G$5,'Absence Log'!$C$6:$C$155,"&lt;="&amp;EOMONTH(G$5,0)))</f>
        <v/>
      </c>
      <c r="H17" s="9">
        <f>IF($A17="","",SUMIFS('Absence Log'!$E$6:$E$155,'Absence Log'!$A$6:$A$155,$A17,'Absence Log'!$C$6:$C$155,"&gt;="&amp;H$5,'Absence Log'!$C$6:$C$155,"&lt;="&amp;EOMONTH(H$5,0))-SUMIFS('Absence Log'!$E$6:$E$155,'Absence Log'!$A$6:$A$155,$A17,'Absence Log'!$B$6:$B$155,"Vacation",'Absence Log'!$C$6:$C$155,"&gt;="&amp;H$5,'Absence Log'!$C$6:$C$155,"&lt;="&amp;EOMONTH(H$5,0)))</f>
        <v/>
      </c>
      <c r="I17" s="9">
        <f>IF($A17="","",SUMIFS('Absence Log'!$E$6:$E$155,'Absence Log'!$A$6:$A$155,$A17,'Absence Log'!$C$6:$C$155,"&gt;="&amp;I$5,'Absence Log'!$C$6:$C$155,"&lt;="&amp;EOMONTH(I$5,0))-SUMIFS('Absence Log'!$E$6:$E$155,'Absence Log'!$A$6:$A$155,$A17,'Absence Log'!$B$6:$B$155,"Vacation",'Absence Log'!$C$6:$C$155,"&gt;="&amp;I$5,'Absence Log'!$C$6:$C$155,"&lt;="&amp;EOMONTH(I$5,0)))</f>
        <v/>
      </c>
      <c r="J17" s="9">
        <f>IF($A17="","",SUMIFS('Absence Log'!$E$6:$E$155,'Absence Log'!$A$6:$A$155,$A17,'Absence Log'!$C$6:$C$155,"&gt;="&amp;J$5,'Absence Log'!$C$6:$C$155,"&lt;="&amp;EOMONTH(J$5,0))-SUMIFS('Absence Log'!$E$6:$E$155,'Absence Log'!$A$6:$A$155,$A17,'Absence Log'!$B$6:$B$155,"Vacation",'Absence Log'!$C$6:$C$155,"&gt;="&amp;J$5,'Absence Log'!$C$6:$C$155,"&lt;="&amp;EOMONTH(J$5,0)))</f>
        <v/>
      </c>
      <c r="K17" s="9">
        <f>IF($A17="","",SUMIFS('Absence Log'!$E$6:$E$155,'Absence Log'!$A$6:$A$155,$A17,'Absence Log'!$C$6:$C$155,"&gt;="&amp;K$5,'Absence Log'!$C$6:$C$155,"&lt;="&amp;EOMONTH(K$5,0))-SUMIFS('Absence Log'!$E$6:$E$155,'Absence Log'!$A$6:$A$155,$A17,'Absence Log'!$B$6:$B$155,"Vacation",'Absence Log'!$C$6:$C$155,"&gt;="&amp;K$5,'Absence Log'!$C$6:$C$155,"&lt;="&amp;EOMONTH(K$5,0)))</f>
        <v/>
      </c>
      <c r="L17" s="9">
        <f>IF($A17="","",SUMIFS('Absence Log'!$E$6:$E$155,'Absence Log'!$A$6:$A$155,$A17,'Absence Log'!$C$6:$C$155,"&gt;="&amp;L$5,'Absence Log'!$C$6:$C$155,"&lt;="&amp;EOMONTH(L$5,0))-SUMIFS('Absence Log'!$E$6:$E$155,'Absence Log'!$A$6:$A$155,$A17,'Absence Log'!$B$6:$B$155,"Vacation",'Absence Log'!$C$6:$C$155,"&gt;="&amp;L$5,'Absence Log'!$C$6:$C$155,"&lt;="&amp;EOMONTH(L$5,0)))</f>
        <v/>
      </c>
      <c r="M17" s="9">
        <f>IF($A17="","",SUMIFS('Absence Log'!$E$6:$E$155,'Absence Log'!$A$6:$A$155,$A17,'Absence Log'!$C$6:$C$155,"&gt;="&amp;M$5,'Absence Log'!$C$6:$C$155,"&lt;="&amp;EOMONTH(M$5,0))-SUMIFS('Absence Log'!$E$6:$E$155,'Absence Log'!$A$6:$A$155,$A17,'Absence Log'!$B$6:$B$155,"Vacation",'Absence Log'!$C$6:$C$155,"&gt;="&amp;M$5,'Absence Log'!$C$6:$C$155,"&lt;="&amp;EOMONTH(M$5,0)))</f>
        <v/>
      </c>
      <c r="N17" s="9">
        <f>IF($A17="","",SUM(B17:M17))</f>
        <v/>
      </c>
    </row>
    <row r="18">
      <c r="A18" s="6">
        <f>IF(Employees!A18="","",Employees!A18)</f>
        <v/>
      </c>
      <c r="B18" s="7">
        <f>IF($A18="","",SUMIFS('Absence Log'!$E$6:$E$155,'Absence Log'!$A$6:$A$155,$A18,'Absence Log'!$C$6:$C$155,"&gt;="&amp;B$5,'Absence Log'!$C$6:$C$155,"&lt;="&amp;EOMONTH(B$5,0))-SUMIFS('Absence Log'!$E$6:$E$155,'Absence Log'!$A$6:$A$155,$A18,'Absence Log'!$B$6:$B$155,"Vacation",'Absence Log'!$C$6:$C$155,"&gt;="&amp;B$5,'Absence Log'!$C$6:$C$155,"&lt;="&amp;EOMONTH(B$5,0)))</f>
        <v/>
      </c>
      <c r="C18" s="7">
        <f>IF($A18="","",SUMIFS('Absence Log'!$E$6:$E$155,'Absence Log'!$A$6:$A$155,$A18,'Absence Log'!$C$6:$C$155,"&gt;="&amp;C$5,'Absence Log'!$C$6:$C$155,"&lt;="&amp;EOMONTH(C$5,0))-SUMIFS('Absence Log'!$E$6:$E$155,'Absence Log'!$A$6:$A$155,$A18,'Absence Log'!$B$6:$B$155,"Vacation",'Absence Log'!$C$6:$C$155,"&gt;="&amp;C$5,'Absence Log'!$C$6:$C$155,"&lt;="&amp;EOMONTH(C$5,0)))</f>
        <v/>
      </c>
      <c r="D18" s="7">
        <f>IF($A18="","",SUMIFS('Absence Log'!$E$6:$E$155,'Absence Log'!$A$6:$A$155,$A18,'Absence Log'!$C$6:$C$155,"&gt;="&amp;D$5,'Absence Log'!$C$6:$C$155,"&lt;="&amp;EOMONTH(D$5,0))-SUMIFS('Absence Log'!$E$6:$E$155,'Absence Log'!$A$6:$A$155,$A18,'Absence Log'!$B$6:$B$155,"Vacation",'Absence Log'!$C$6:$C$155,"&gt;="&amp;D$5,'Absence Log'!$C$6:$C$155,"&lt;="&amp;EOMONTH(D$5,0)))</f>
        <v/>
      </c>
      <c r="E18" s="7">
        <f>IF($A18="","",SUMIFS('Absence Log'!$E$6:$E$155,'Absence Log'!$A$6:$A$155,$A18,'Absence Log'!$C$6:$C$155,"&gt;="&amp;E$5,'Absence Log'!$C$6:$C$155,"&lt;="&amp;EOMONTH(E$5,0))-SUMIFS('Absence Log'!$E$6:$E$155,'Absence Log'!$A$6:$A$155,$A18,'Absence Log'!$B$6:$B$155,"Vacation",'Absence Log'!$C$6:$C$155,"&gt;="&amp;E$5,'Absence Log'!$C$6:$C$155,"&lt;="&amp;EOMONTH(E$5,0)))</f>
        <v/>
      </c>
      <c r="F18" s="7">
        <f>IF($A18="","",SUMIFS('Absence Log'!$E$6:$E$155,'Absence Log'!$A$6:$A$155,$A18,'Absence Log'!$C$6:$C$155,"&gt;="&amp;F$5,'Absence Log'!$C$6:$C$155,"&lt;="&amp;EOMONTH(F$5,0))-SUMIFS('Absence Log'!$E$6:$E$155,'Absence Log'!$A$6:$A$155,$A18,'Absence Log'!$B$6:$B$155,"Vacation",'Absence Log'!$C$6:$C$155,"&gt;="&amp;F$5,'Absence Log'!$C$6:$C$155,"&lt;="&amp;EOMONTH(F$5,0)))</f>
        <v/>
      </c>
      <c r="G18" s="7">
        <f>IF($A18="","",SUMIFS('Absence Log'!$E$6:$E$155,'Absence Log'!$A$6:$A$155,$A18,'Absence Log'!$C$6:$C$155,"&gt;="&amp;G$5,'Absence Log'!$C$6:$C$155,"&lt;="&amp;EOMONTH(G$5,0))-SUMIFS('Absence Log'!$E$6:$E$155,'Absence Log'!$A$6:$A$155,$A18,'Absence Log'!$B$6:$B$155,"Vacation",'Absence Log'!$C$6:$C$155,"&gt;="&amp;G$5,'Absence Log'!$C$6:$C$155,"&lt;="&amp;EOMONTH(G$5,0)))</f>
        <v/>
      </c>
      <c r="H18" s="7">
        <f>IF($A18="","",SUMIFS('Absence Log'!$E$6:$E$155,'Absence Log'!$A$6:$A$155,$A18,'Absence Log'!$C$6:$C$155,"&gt;="&amp;H$5,'Absence Log'!$C$6:$C$155,"&lt;="&amp;EOMONTH(H$5,0))-SUMIFS('Absence Log'!$E$6:$E$155,'Absence Log'!$A$6:$A$155,$A18,'Absence Log'!$B$6:$B$155,"Vacation",'Absence Log'!$C$6:$C$155,"&gt;="&amp;H$5,'Absence Log'!$C$6:$C$155,"&lt;="&amp;EOMONTH(H$5,0)))</f>
        <v/>
      </c>
      <c r="I18" s="7">
        <f>IF($A18="","",SUMIFS('Absence Log'!$E$6:$E$155,'Absence Log'!$A$6:$A$155,$A18,'Absence Log'!$C$6:$C$155,"&gt;="&amp;I$5,'Absence Log'!$C$6:$C$155,"&lt;="&amp;EOMONTH(I$5,0))-SUMIFS('Absence Log'!$E$6:$E$155,'Absence Log'!$A$6:$A$155,$A18,'Absence Log'!$B$6:$B$155,"Vacation",'Absence Log'!$C$6:$C$155,"&gt;="&amp;I$5,'Absence Log'!$C$6:$C$155,"&lt;="&amp;EOMONTH(I$5,0)))</f>
        <v/>
      </c>
      <c r="J18" s="7">
        <f>IF($A18="","",SUMIFS('Absence Log'!$E$6:$E$155,'Absence Log'!$A$6:$A$155,$A18,'Absence Log'!$C$6:$C$155,"&gt;="&amp;J$5,'Absence Log'!$C$6:$C$155,"&lt;="&amp;EOMONTH(J$5,0))-SUMIFS('Absence Log'!$E$6:$E$155,'Absence Log'!$A$6:$A$155,$A18,'Absence Log'!$B$6:$B$155,"Vacation",'Absence Log'!$C$6:$C$155,"&gt;="&amp;J$5,'Absence Log'!$C$6:$C$155,"&lt;="&amp;EOMONTH(J$5,0)))</f>
        <v/>
      </c>
      <c r="K18" s="7">
        <f>IF($A18="","",SUMIFS('Absence Log'!$E$6:$E$155,'Absence Log'!$A$6:$A$155,$A18,'Absence Log'!$C$6:$C$155,"&gt;="&amp;K$5,'Absence Log'!$C$6:$C$155,"&lt;="&amp;EOMONTH(K$5,0))-SUMIFS('Absence Log'!$E$6:$E$155,'Absence Log'!$A$6:$A$155,$A18,'Absence Log'!$B$6:$B$155,"Vacation",'Absence Log'!$C$6:$C$155,"&gt;="&amp;K$5,'Absence Log'!$C$6:$C$155,"&lt;="&amp;EOMONTH(K$5,0)))</f>
        <v/>
      </c>
      <c r="L18" s="7">
        <f>IF($A18="","",SUMIFS('Absence Log'!$E$6:$E$155,'Absence Log'!$A$6:$A$155,$A18,'Absence Log'!$C$6:$C$155,"&gt;="&amp;L$5,'Absence Log'!$C$6:$C$155,"&lt;="&amp;EOMONTH(L$5,0))-SUMIFS('Absence Log'!$E$6:$E$155,'Absence Log'!$A$6:$A$155,$A18,'Absence Log'!$B$6:$B$155,"Vacation",'Absence Log'!$C$6:$C$155,"&gt;="&amp;L$5,'Absence Log'!$C$6:$C$155,"&lt;="&amp;EOMONTH(L$5,0)))</f>
        <v/>
      </c>
      <c r="M18" s="7">
        <f>IF($A18="","",SUMIFS('Absence Log'!$E$6:$E$155,'Absence Log'!$A$6:$A$155,$A18,'Absence Log'!$C$6:$C$155,"&gt;="&amp;M$5,'Absence Log'!$C$6:$C$155,"&lt;="&amp;EOMONTH(M$5,0))-SUMIFS('Absence Log'!$E$6:$E$155,'Absence Log'!$A$6:$A$155,$A18,'Absence Log'!$B$6:$B$155,"Vacation",'Absence Log'!$C$6:$C$155,"&gt;="&amp;M$5,'Absence Log'!$C$6:$C$155,"&lt;="&amp;EOMONTH(M$5,0)))</f>
        <v/>
      </c>
      <c r="N18" s="7">
        <f>IF($A18="","",SUM(B18:M18))</f>
        <v/>
      </c>
    </row>
    <row r="19">
      <c r="A19" s="8">
        <f>IF(Employees!A19="","",Employees!A19)</f>
        <v/>
      </c>
      <c r="B19" s="9">
        <f>IF($A19="","",SUMIFS('Absence Log'!$E$6:$E$155,'Absence Log'!$A$6:$A$155,$A19,'Absence Log'!$C$6:$C$155,"&gt;="&amp;B$5,'Absence Log'!$C$6:$C$155,"&lt;="&amp;EOMONTH(B$5,0))-SUMIFS('Absence Log'!$E$6:$E$155,'Absence Log'!$A$6:$A$155,$A19,'Absence Log'!$B$6:$B$155,"Vacation",'Absence Log'!$C$6:$C$155,"&gt;="&amp;B$5,'Absence Log'!$C$6:$C$155,"&lt;="&amp;EOMONTH(B$5,0)))</f>
        <v/>
      </c>
      <c r="C19" s="9">
        <f>IF($A19="","",SUMIFS('Absence Log'!$E$6:$E$155,'Absence Log'!$A$6:$A$155,$A19,'Absence Log'!$C$6:$C$155,"&gt;="&amp;C$5,'Absence Log'!$C$6:$C$155,"&lt;="&amp;EOMONTH(C$5,0))-SUMIFS('Absence Log'!$E$6:$E$155,'Absence Log'!$A$6:$A$155,$A19,'Absence Log'!$B$6:$B$155,"Vacation",'Absence Log'!$C$6:$C$155,"&gt;="&amp;C$5,'Absence Log'!$C$6:$C$155,"&lt;="&amp;EOMONTH(C$5,0)))</f>
        <v/>
      </c>
      <c r="D19" s="9">
        <f>IF($A19="","",SUMIFS('Absence Log'!$E$6:$E$155,'Absence Log'!$A$6:$A$155,$A19,'Absence Log'!$C$6:$C$155,"&gt;="&amp;D$5,'Absence Log'!$C$6:$C$155,"&lt;="&amp;EOMONTH(D$5,0))-SUMIFS('Absence Log'!$E$6:$E$155,'Absence Log'!$A$6:$A$155,$A19,'Absence Log'!$B$6:$B$155,"Vacation",'Absence Log'!$C$6:$C$155,"&gt;="&amp;D$5,'Absence Log'!$C$6:$C$155,"&lt;="&amp;EOMONTH(D$5,0)))</f>
        <v/>
      </c>
      <c r="E19" s="9">
        <f>IF($A19="","",SUMIFS('Absence Log'!$E$6:$E$155,'Absence Log'!$A$6:$A$155,$A19,'Absence Log'!$C$6:$C$155,"&gt;="&amp;E$5,'Absence Log'!$C$6:$C$155,"&lt;="&amp;EOMONTH(E$5,0))-SUMIFS('Absence Log'!$E$6:$E$155,'Absence Log'!$A$6:$A$155,$A19,'Absence Log'!$B$6:$B$155,"Vacation",'Absence Log'!$C$6:$C$155,"&gt;="&amp;E$5,'Absence Log'!$C$6:$C$155,"&lt;="&amp;EOMONTH(E$5,0)))</f>
        <v/>
      </c>
      <c r="F19" s="9">
        <f>IF($A19="","",SUMIFS('Absence Log'!$E$6:$E$155,'Absence Log'!$A$6:$A$155,$A19,'Absence Log'!$C$6:$C$155,"&gt;="&amp;F$5,'Absence Log'!$C$6:$C$155,"&lt;="&amp;EOMONTH(F$5,0))-SUMIFS('Absence Log'!$E$6:$E$155,'Absence Log'!$A$6:$A$155,$A19,'Absence Log'!$B$6:$B$155,"Vacation",'Absence Log'!$C$6:$C$155,"&gt;="&amp;F$5,'Absence Log'!$C$6:$C$155,"&lt;="&amp;EOMONTH(F$5,0)))</f>
        <v/>
      </c>
      <c r="G19" s="9">
        <f>IF($A19="","",SUMIFS('Absence Log'!$E$6:$E$155,'Absence Log'!$A$6:$A$155,$A19,'Absence Log'!$C$6:$C$155,"&gt;="&amp;G$5,'Absence Log'!$C$6:$C$155,"&lt;="&amp;EOMONTH(G$5,0))-SUMIFS('Absence Log'!$E$6:$E$155,'Absence Log'!$A$6:$A$155,$A19,'Absence Log'!$B$6:$B$155,"Vacation",'Absence Log'!$C$6:$C$155,"&gt;="&amp;G$5,'Absence Log'!$C$6:$C$155,"&lt;="&amp;EOMONTH(G$5,0)))</f>
        <v/>
      </c>
      <c r="H19" s="9">
        <f>IF($A19="","",SUMIFS('Absence Log'!$E$6:$E$155,'Absence Log'!$A$6:$A$155,$A19,'Absence Log'!$C$6:$C$155,"&gt;="&amp;H$5,'Absence Log'!$C$6:$C$155,"&lt;="&amp;EOMONTH(H$5,0))-SUMIFS('Absence Log'!$E$6:$E$155,'Absence Log'!$A$6:$A$155,$A19,'Absence Log'!$B$6:$B$155,"Vacation",'Absence Log'!$C$6:$C$155,"&gt;="&amp;H$5,'Absence Log'!$C$6:$C$155,"&lt;="&amp;EOMONTH(H$5,0)))</f>
        <v/>
      </c>
      <c r="I19" s="9">
        <f>IF($A19="","",SUMIFS('Absence Log'!$E$6:$E$155,'Absence Log'!$A$6:$A$155,$A19,'Absence Log'!$C$6:$C$155,"&gt;="&amp;I$5,'Absence Log'!$C$6:$C$155,"&lt;="&amp;EOMONTH(I$5,0))-SUMIFS('Absence Log'!$E$6:$E$155,'Absence Log'!$A$6:$A$155,$A19,'Absence Log'!$B$6:$B$155,"Vacation",'Absence Log'!$C$6:$C$155,"&gt;="&amp;I$5,'Absence Log'!$C$6:$C$155,"&lt;="&amp;EOMONTH(I$5,0)))</f>
        <v/>
      </c>
      <c r="J19" s="9">
        <f>IF($A19="","",SUMIFS('Absence Log'!$E$6:$E$155,'Absence Log'!$A$6:$A$155,$A19,'Absence Log'!$C$6:$C$155,"&gt;="&amp;J$5,'Absence Log'!$C$6:$C$155,"&lt;="&amp;EOMONTH(J$5,0))-SUMIFS('Absence Log'!$E$6:$E$155,'Absence Log'!$A$6:$A$155,$A19,'Absence Log'!$B$6:$B$155,"Vacation",'Absence Log'!$C$6:$C$155,"&gt;="&amp;J$5,'Absence Log'!$C$6:$C$155,"&lt;="&amp;EOMONTH(J$5,0)))</f>
        <v/>
      </c>
      <c r="K19" s="9">
        <f>IF($A19="","",SUMIFS('Absence Log'!$E$6:$E$155,'Absence Log'!$A$6:$A$155,$A19,'Absence Log'!$C$6:$C$155,"&gt;="&amp;K$5,'Absence Log'!$C$6:$C$155,"&lt;="&amp;EOMONTH(K$5,0))-SUMIFS('Absence Log'!$E$6:$E$155,'Absence Log'!$A$6:$A$155,$A19,'Absence Log'!$B$6:$B$155,"Vacation",'Absence Log'!$C$6:$C$155,"&gt;="&amp;K$5,'Absence Log'!$C$6:$C$155,"&lt;="&amp;EOMONTH(K$5,0)))</f>
        <v/>
      </c>
      <c r="L19" s="9">
        <f>IF($A19="","",SUMIFS('Absence Log'!$E$6:$E$155,'Absence Log'!$A$6:$A$155,$A19,'Absence Log'!$C$6:$C$155,"&gt;="&amp;L$5,'Absence Log'!$C$6:$C$155,"&lt;="&amp;EOMONTH(L$5,0))-SUMIFS('Absence Log'!$E$6:$E$155,'Absence Log'!$A$6:$A$155,$A19,'Absence Log'!$B$6:$B$155,"Vacation",'Absence Log'!$C$6:$C$155,"&gt;="&amp;L$5,'Absence Log'!$C$6:$C$155,"&lt;="&amp;EOMONTH(L$5,0)))</f>
        <v/>
      </c>
      <c r="M19" s="9">
        <f>IF($A19="","",SUMIFS('Absence Log'!$E$6:$E$155,'Absence Log'!$A$6:$A$155,$A19,'Absence Log'!$C$6:$C$155,"&gt;="&amp;M$5,'Absence Log'!$C$6:$C$155,"&lt;="&amp;EOMONTH(M$5,0))-SUMIFS('Absence Log'!$E$6:$E$155,'Absence Log'!$A$6:$A$155,$A19,'Absence Log'!$B$6:$B$155,"Vacation",'Absence Log'!$C$6:$C$155,"&gt;="&amp;M$5,'Absence Log'!$C$6:$C$155,"&lt;="&amp;EOMONTH(M$5,0)))</f>
        <v/>
      </c>
      <c r="N19" s="9">
        <f>IF($A19="","",SUM(B19:M19))</f>
        <v/>
      </c>
    </row>
    <row r="20">
      <c r="A20" s="6">
        <f>IF(Employees!A20="","",Employees!A20)</f>
        <v/>
      </c>
      <c r="B20" s="7">
        <f>IF($A20="","",SUMIFS('Absence Log'!$E$6:$E$155,'Absence Log'!$A$6:$A$155,$A20,'Absence Log'!$C$6:$C$155,"&gt;="&amp;B$5,'Absence Log'!$C$6:$C$155,"&lt;="&amp;EOMONTH(B$5,0))-SUMIFS('Absence Log'!$E$6:$E$155,'Absence Log'!$A$6:$A$155,$A20,'Absence Log'!$B$6:$B$155,"Vacation",'Absence Log'!$C$6:$C$155,"&gt;="&amp;B$5,'Absence Log'!$C$6:$C$155,"&lt;="&amp;EOMONTH(B$5,0)))</f>
        <v/>
      </c>
      <c r="C20" s="7">
        <f>IF($A20="","",SUMIFS('Absence Log'!$E$6:$E$155,'Absence Log'!$A$6:$A$155,$A20,'Absence Log'!$C$6:$C$155,"&gt;="&amp;C$5,'Absence Log'!$C$6:$C$155,"&lt;="&amp;EOMONTH(C$5,0))-SUMIFS('Absence Log'!$E$6:$E$155,'Absence Log'!$A$6:$A$155,$A20,'Absence Log'!$B$6:$B$155,"Vacation",'Absence Log'!$C$6:$C$155,"&gt;="&amp;C$5,'Absence Log'!$C$6:$C$155,"&lt;="&amp;EOMONTH(C$5,0)))</f>
        <v/>
      </c>
      <c r="D20" s="7">
        <f>IF($A20="","",SUMIFS('Absence Log'!$E$6:$E$155,'Absence Log'!$A$6:$A$155,$A20,'Absence Log'!$C$6:$C$155,"&gt;="&amp;D$5,'Absence Log'!$C$6:$C$155,"&lt;="&amp;EOMONTH(D$5,0))-SUMIFS('Absence Log'!$E$6:$E$155,'Absence Log'!$A$6:$A$155,$A20,'Absence Log'!$B$6:$B$155,"Vacation",'Absence Log'!$C$6:$C$155,"&gt;="&amp;D$5,'Absence Log'!$C$6:$C$155,"&lt;="&amp;EOMONTH(D$5,0)))</f>
        <v/>
      </c>
      <c r="E20" s="7">
        <f>IF($A20="","",SUMIFS('Absence Log'!$E$6:$E$155,'Absence Log'!$A$6:$A$155,$A20,'Absence Log'!$C$6:$C$155,"&gt;="&amp;E$5,'Absence Log'!$C$6:$C$155,"&lt;="&amp;EOMONTH(E$5,0))-SUMIFS('Absence Log'!$E$6:$E$155,'Absence Log'!$A$6:$A$155,$A20,'Absence Log'!$B$6:$B$155,"Vacation",'Absence Log'!$C$6:$C$155,"&gt;="&amp;E$5,'Absence Log'!$C$6:$C$155,"&lt;="&amp;EOMONTH(E$5,0)))</f>
        <v/>
      </c>
      <c r="F20" s="7">
        <f>IF($A20="","",SUMIFS('Absence Log'!$E$6:$E$155,'Absence Log'!$A$6:$A$155,$A20,'Absence Log'!$C$6:$C$155,"&gt;="&amp;F$5,'Absence Log'!$C$6:$C$155,"&lt;="&amp;EOMONTH(F$5,0))-SUMIFS('Absence Log'!$E$6:$E$155,'Absence Log'!$A$6:$A$155,$A20,'Absence Log'!$B$6:$B$155,"Vacation",'Absence Log'!$C$6:$C$155,"&gt;="&amp;F$5,'Absence Log'!$C$6:$C$155,"&lt;="&amp;EOMONTH(F$5,0)))</f>
        <v/>
      </c>
      <c r="G20" s="7">
        <f>IF($A20="","",SUMIFS('Absence Log'!$E$6:$E$155,'Absence Log'!$A$6:$A$155,$A20,'Absence Log'!$C$6:$C$155,"&gt;="&amp;G$5,'Absence Log'!$C$6:$C$155,"&lt;="&amp;EOMONTH(G$5,0))-SUMIFS('Absence Log'!$E$6:$E$155,'Absence Log'!$A$6:$A$155,$A20,'Absence Log'!$B$6:$B$155,"Vacation",'Absence Log'!$C$6:$C$155,"&gt;="&amp;G$5,'Absence Log'!$C$6:$C$155,"&lt;="&amp;EOMONTH(G$5,0)))</f>
        <v/>
      </c>
      <c r="H20" s="7">
        <f>IF($A20="","",SUMIFS('Absence Log'!$E$6:$E$155,'Absence Log'!$A$6:$A$155,$A20,'Absence Log'!$C$6:$C$155,"&gt;="&amp;H$5,'Absence Log'!$C$6:$C$155,"&lt;="&amp;EOMONTH(H$5,0))-SUMIFS('Absence Log'!$E$6:$E$155,'Absence Log'!$A$6:$A$155,$A20,'Absence Log'!$B$6:$B$155,"Vacation",'Absence Log'!$C$6:$C$155,"&gt;="&amp;H$5,'Absence Log'!$C$6:$C$155,"&lt;="&amp;EOMONTH(H$5,0)))</f>
        <v/>
      </c>
      <c r="I20" s="7">
        <f>IF($A20="","",SUMIFS('Absence Log'!$E$6:$E$155,'Absence Log'!$A$6:$A$155,$A20,'Absence Log'!$C$6:$C$155,"&gt;="&amp;I$5,'Absence Log'!$C$6:$C$155,"&lt;="&amp;EOMONTH(I$5,0))-SUMIFS('Absence Log'!$E$6:$E$155,'Absence Log'!$A$6:$A$155,$A20,'Absence Log'!$B$6:$B$155,"Vacation",'Absence Log'!$C$6:$C$155,"&gt;="&amp;I$5,'Absence Log'!$C$6:$C$155,"&lt;="&amp;EOMONTH(I$5,0)))</f>
        <v/>
      </c>
      <c r="J20" s="7">
        <f>IF($A20="","",SUMIFS('Absence Log'!$E$6:$E$155,'Absence Log'!$A$6:$A$155,$A20,'Absence Log'!$C$6:$C$155,"&gt;="&amp;J$5,'Absence Log'!$C$6:$C$155,"&lt;="&amp;EOMONTH(J$5,0))-SUMIFS('Absence Log'!$E$6:$E$155,'Absence Log'!$A$6:$A$155,$A20,'Absence Log'!$B$6:$B$155,"Vacation",'Absence Log'!$C$6:$C$155,"&gt;="&amp;J$5,'Absence Log'!$C$6:$C$155,"&lt;="&amp;EOMONTH(J$5,0)))</f>
        <v/>
      </c>
      <c r="K20" s="7">
        <f>IF($A20="","",SUMIFS('Absence Log'!$E$6:$E$155,'Absence Log'!$A$6:$A$155,$A20,'Absence Log'!$C$6:$C$155,"&gt;="&amp;K$5,'Absence Log'!$C$6:$C$155,"&lt;="&amp;EOMONTH(K$5,0))-SUMIFS('Absence Log'!$E$6:$E$155,'Absence Log'!$A$6:$A$155,$A20,'Absence Log'!$B$6:$B$155,"Vacation",'Absence Log'!$C$6:$C$155,"&gt;="&amp;K$5,'Absence Log'!$C$6:$C$155,"&lt;="&amp;EOMONTH(K$5,0)))</f>
        <v/>
      </c>
      <c r="L20" s="7">
        <f>IF($A20="","",SUMIFS('Absence Log'!$E$6:$E$155,'Absence Log'!$A$6:$A$155,$A20,'Absence Log'!$C$6:$C$155,"&gt;="&amp;L$5,'Absence Log'!$C$6:$C$155,"&lt;="&amp;EOMONTH(L$5,0))-SUMIFS('Absence Log'!$E$6:$E$155,'Absence Log'!$A$6:$A$155,$A20,'Absence Log'!$B$6:$B$155,"Vacation",'Absence Log'!$C$6:$C$155,"&gt;="&amp;L$5,'Absence Log'!$C$6:$C$155,"&lt;="&amp;EOMONTH(L$5,0)))</f>
        <v/>
      </c>
      <c r="M20" s="7">
        <f>IF($A20="","",SUMIFS('Absence Log'!$E$6:$E$155,'Absence Log'!$A$6:$A$155,$A20,'Absence Log'!$C$6:$C$155,"&gt;="&amp;M$5,'Absence Log'!$C$6:$C$155,"&lt;="&amp;EOMONTH(M$5,0))-SUMIFS('Absence Log'!$E$6:$E$155,'Absence Log'!$A$6:$A$155,$A20,'Absence Log'!$B$6:$B$155,"Vacation",'Absence Log'!$C$6:$C$155,"&gt;="&amp;M$5,'Absence Log'!$C$6:$C$155,"&lt;="&amp;EOMONTH(M$5,0)))</f>
        <v/>
      </c>
      <c r="N20" s="7">
        <f>IF($A20="","",SUM(B20:M20))</f>
        <v/>
      </c>
    </row>
    <row r="21">
      <c r="A21" s="8">
        <f>IF(Employees!A21="","",Employees!A21)</f>
        <v/>
      </c>
      <c r="B21" s="9">
        <f>IF($A21="","",SUMIFS('Absence Log'!$E$6:$E$155,'Absence Log'!$A$6:$A$155,$A21,'Absence Log'!$C$6:$C$155,"&gt;="&amp;B$5,'Absence Log'!$C$6:$C$155,"&lt;="&amp;EOMONTH(B$5,0))-SUMIFS('Absence Log'!$E$6:$E$155,'Absence Log'!$A$6:$A$155,$A21,'Absence Log'!$B$6:$B$155,"Vacation",'Absence Log'!$C$6:$C$155,"&gt;="&amp;B$5,'Absence Log'!$C$6:$C$155,"&lt;="&amp;EOMONTH(B$5,0)))</f>
        <v/>
      </c>
      <c r="C21" s="9">
        <f>IF($A21="","",SUMIFS('Absence Log'!$E$6:$E$155,'Absence Log'!$A$6:$A$155,$A21,'Absence Log'!$C$6:$C$155,"&gt;="&amp;C$5,'Absence Log'!$C$6:$C$155,"&lt;="&amp;EOMONTH(C$5,0))-SUMIFS('Absence Log'!$E$6:$E$155,'Absence Log'!$A$6:$A$155,$A21,'Absence Log'!$B$6:$B$155,"Vacation",'Absence Log'!$C$6:$C$155,"&gt;="&amp;C$5,'Absence Log'!$C$6:$C$155,"&lt;="&amp;EOMONTH(C$5,0)))</f>
        <v/>
      </c>
      <c r="D21" s="9">
        <f>IF($A21="","",SUMIFS('Absence Log'!$E$6:$E$155,'Absence Log'!$A$6:$A$155,$A21,'Absence Log'!$C$6:$C$155,"&gt;="&amp;D$5,'Absence Log'!$C$6:$C$155,"&lt;="&amp;EOMONTH(D$5,0))-SUMIFS('Absence Log'!$E$6:$E$155,'Absence Log'!$A$6:$A$155,$A21,'Absence Log'!$B$6:$B$155,"Vacation",'Absence Log'!$C$6:$C$155,"&gt;="&amp;D$5,'Absence Log'!$C$6:$C$155,"&lt;="&amp;EOMONTH(D$5,0)))</f>
        <v/>
      </c>
      <c r="E21" s="9">
        <f>IF($A21="","",SUMIFS('Absence Log'!$E$6:$E$155,'Absence Log'!$A$6:$A$155,$A21,'Absence Log'!$C$6:$C$155,"&gt;="&amp;E$5,'Absence Log'!$C$6:$C$155,"&lt;="&amp;EOMONTH(E$5,0))-SUMIFS('Absence Log'!$E$6:$E$155,'Absence Log'!$A$6:$A$155,$A21,'Absence Log'!$B$6:$B$155,"Vacation",'Absence Log'!$C$6:$C$155,"&gt;="&amp;E$5,'Absence Log'!$C$6:$C$155,"&lt;="&amp;EOMONTH(E$5,0)))</f>
        <v/>
      </c>
      <c r="F21" s="9">
        <f>IF($A21="","",SUMIFS('Absence Log'!$E$6:$E$155,'Absence Log'!$A$6:$A$155,$A21,'Absence Log'!$C$6:$C$155,"&gt;="&amp;F$5,'Absence Log'!$C$6:$C$155,"&lt;="&amp;EOMONTH(F$5,0))-SUMIFS('Absence Log'!$E$6:$E$155,'Absence Log'!$A$6:$A$155,$A21,'Absence Log'!$B$6:$B$155,"Vacation",'Absence Log'!$C$6:$C$155,"&gt;="&amp;F$5,'Absence Log'!$C$6:$C$155,"&lt;="&amp;EOMONTH(F$5,0)))</f>
        <v/>
      </c>
      <c r="G21" s="9">
        <f>IF($A21="","",SUMIFS('Absence Log'!$E$6:$E$155,'Absence Log'!$A$6:$A$155,$A21,'Absence Log'!$C$6:$C$155,"&gt;="&amp;G$5,'Absence Log'!$C$6:$C$155,"&lt;="&amp;EOMONTH(G$5,0))-SUMIFS('Absence Log'!$E$6:$E$155,'Absence Log'!$A$6:$A$155,$A21,'Absence Log'!$B$6:$B$155,"Vacation",'Absence Log'!$C$6:$C$155,"&gt;="&amp;G$5,'Absence Log'!$C$6:$C$155,"&lt;="&amp;EOMONTH(G$5,0)))</f>
        <v/>
      </c>
      <c r="H21" s="9">
        <f>IF($A21="","",SUMIFS('Absence Log'!$E$6:$E$155,'Absence Log'!$A$6:$A$155,$A21,'Absence Log'!$C$6:$C$155,"&gt;="&amp;H$5,'Absence Log'!$C$6:$C$155,"&lt;="&amp;EOMONTH(H$5,0))-SUMIFS('Absence Log'!$E$6:$E$155,'Absence Log'!$A$6:$A$155,$A21,'Absence Log'!$B$6:$B$155,"Vacation",'Absence Log'!$C$6:$C$155,"&gt;="&amp;H$5,'Absence Log'!$C$6:$C$155,"&lt;="&amp;EOMONTH(H$5,0)))</f>
        <v/>
      </c>
      <c r="I21" s="9">
        <f>IF($A21="","",SUMIFS('Absence Log'!$E$6:$E$155,'Absence Log'!$A$6:$A$155,$A21,'Absence Log'!$C$6:$C$155,"&gt;="&amp;I$5,'Absence Log'!$C$6:$C$155,"&lt;="&amp;EOMONTH(I$5,0))-SUMIFS('Absence Log'!$E$6:$E$155,'Absence Log'!$A$6:$A$155,$A21,'Absence Log'!$B$6:$B$155,"Vacation",'Absence Log'!$C$6:$C$155,"&gt;="&amp;I$5,'Absence Log'!$C$6:$C$155,"&lt;="&amp;EOMONTH(I$5,0)))</f>
        <v/>
      </c>
      <c r="J21" s="9">
        <f>IF($A21="","",SUMIFS('Absence Log'!$E$6:$E$155,'Absence Log'!$A$6:$A$155,$A21,'Absence Log'!$C$6:$C$155,"&gt;="&amp;J$5,'Absence Log'!$C$6:$C$155,"&lt;="&amp;EOMONTH(J$5,0))-SUMIFS('Absence Log'!$E$6:$E$155,'Absence Log'!$A$6:$A$155,$A21,'Absence Log'!$B$6:$B$155,"Vacation",'Absence Log'!$C$6:$C$155,"&gt;="&amp;J$5,'Absence Log'!$C$6:$C$155,"&lt;="&amp;EOMONTH(J$5,0)))</f>
        <v/>
      </c>
      <c r="K21" s="9">
        <f>IF($A21="","",SUMIFS('Absence Log'!$E$6:$E$155,'Absence Log'!$A$6:$A$155,$A21,'Absence Log'!$C$6:$C$155,"&gt;="&amp;K$5,'Absence Log'!$C$6:$C$155,"&lt;="&amp;EOMONTH(K$5,0))-SUMIFS('Absence Log'!$E$6:$E$155,'Absence Log'!$A$6:$A$155,$A21,'Absence Log'!$B$6:$B$155,"Vacation",'Absence Log'!$C$6:$C$155,"&gt;="&amp;K$5,'Absence Log'!$C$6:$C$155,"&lt;="&amp;EOMONTH(K$5,0)))</f>
        <v/>
      </c>
      <c r="L21" s="9">
        <f>IF($A21="","",SUMIFS('Absence Log'!$E$6:$E$155,'Absence Log'!$A$6:$A$155,$A21,'Absence Log'!$C$6:$C$155,"&gt;="&amp;L$5,'Absence Log'!$C$6:$C$155,"&lt;="&amp;EOMONTH(L$5,0))-SUMIFS('Absence Log'!$E$6:$E$155,'Absence Log'!$A$6:$A$155,$A21,'Absence Log'!$B$6:$B$155,"Vacation",'Absence Log'!$C$6:$C$155,"&gt;="&amp;L$5,'Absence Log'!$C$6:$C$155,"&lt;="&amp;EOMONTH(L$5,0)))</f>
        <v/>
      </c>
      <c r="M21" s="9">
        <f>IF($A21="","",SUMIFS('Absence Log'!$E$6:$E$155,'Absence Log'!$A$6:$A$155,$A21,'Absence Log'!$C$6:$C$155,"&gt;="&amp;M$5,'Absence Log'!$C$6:$C$155,"&lt;="&amp;EOMONTH(M$5,0))-SUMIFS('Absence Log'!$E$6:$E$155,'Absence Log'!$A$6:$A$155,$A21,'Absence Log'!$B$6:$B$155,"Vacation",'Absence Log'!$C$6:$C$155,"&gt;="&amp;M$5,'Absence Log'!$C$6:$C$155,"&lt;="&amp;EOMONTH(M$5,0)))</f>
        <v/>
      </c>
      <c r="N21" s="9">
        <f>IF($A21="","",SUM(B21:M21))</f>
        <v/>
      </c>
    </row>
    <row r="22">
      <c r="A22" s="6">
        <f>IF(Employees!A22="","",Employees!A22)</f>
        <v/>
      </c>
      <c r="B22" s="7">
        <f>IF($A22="","",SUMIFS('Absence Log'!$E$6:$E$155,'Absence Log'!$A$6:$A$155,$A22,'Absence Log'!$C$6:$C$155,"&gt;="&amp;B$5,'Absence Log'!$C$6:$C$155,"&lt;="&amp;EOMONTH(B$5,0))-SUMIFS('Absence Log'!$E$6:$E$155,'Absence Log'!$A$6:$A$155,$A22,'Absence Log'!$B$6:$B$155,"Vacation",'Absence Log'!$C$6:$C$155,"&gt;="&amp;B$5,'Absence Log'!$C$6:$C$155,"&lt;="&amp;EOMONTH(B$5,0)))</f>
        <v/>
      </c>
      <c r="C22" s="7">
        <f>IF($A22="","",SUMIFS('Absence Log'!$E$6:$E$155,'Absence Log'!$A$6:$A$155,$A22,'Absence Log'!$C$6:$C$155,"&gt;="&amp;C$5,'Absence Log'!$C$6:$C$155,"&lt;="&amp;EOMONTH(C$5,0))-SUMIFS('Absence Log'!$E$6:$E$155,'Absence Log'!$A$6:$A$155,$A22,'Absence Log'!$B$6:$B$155,"Vacation",'Absence Log'!$C$6:$C$155,"&gt;="&amp;C$5,'Absence Log'!$C$6:$C$155,"&lt;="&amp;EOMONTH(C$5,0)))</f>
        <v/>
      </c>
      <c r="D22" s="7">
        <f>IF($A22="","",SUMIFS('Absence Log'!$E$6:$E$155,'Absence Log'!$A$6:$A$155,$A22,'Absence Log'!$C$6:$C$155,"&gt;="&amp;D$5,'Absence Log'!$C$6:$C$155,"&lt;="&amp;EOMONTH(D$5,0))-SUMIFS('Absence Log'!$E$6:$E$155,'Absence Log'!$A$6:$A$155,$A22,'Absence Log'!$B$6:$B$155,"Vacation",'Absence Log'!$C$6:$C$155,"&gt;="&amp;D$5,'Absence Log'!$C$6:$C$155,"&lt;="&amp;EOMONTH(D$5,0)))</f>
        <v/>
      </c>
      <c r="E22" s="7">
        <f>IF($A22="","",SUMIFS('Absence Log'!$E$6:$E$155,'Absence Log'!$A$6:$A$155,$A22,'Absence Log'!$C$6:$C$155,"&gt;="&amp;E$5,'Absence Log'!$C$6:$C$155,"&lt;="&amp;EOMONTH(E$5,0))-SUMIFS('Absence Log'!$E$6:$E$155,'Absence Log'!$A$6:$A$155,$A22,'Absence Log'!$B$6:$B$155,"Vacation",'Absence Log'!$C$6:$C$155,"&gt;="&amp;E$5,'Absence Log'!$C$6:$C$155,"&lt;="&amp;EOMONTH(E$5,0)))</f>
        <v/>
      </c>
      <c r="F22" s="7">
        <f>IF($A22="","",SUMIFS('Absence Log'!$E$6:$E$155,'Absence Log'!$A$6:$A$155,$A22,'Absence Log'!$C$6:$C$155,"&gt;="&amp;F$5,'Absence Log'!$C$6:$C$155,"&lt;="&amp;EOMONTH(F$5,0))-SUMIFS('Absence Log'!$E$6:$E$155,'Absence Log'!$A$6:$A$155,$A22,'Absence Log'!$B$6:$B$155,"Vacation",'Absence Log'!$C$6:$C$155,"&gt;="&amp;F$5,'Absence Log'!$C$6:$C$155,"&lt;="&amp;EOMONTH(F$5,0)))</f>
        <v/>
      </c>
      <c r="G22" s="7">
        <f>IF($A22="","",SUMIFS('Absence Log'!$E$6:$E$155,'Absence Log'!$A$6:$A$155,$A22,'Absence Log'!$C$6:$C$155,"&gt;="&amp;G$5,'Absence Log'!$C$6:$C$155,"&lt;="&amp;EOMONTH(G$5,0))-SUMIFS('Absence Log'!$E$6:$E$155,'Absence Log'!$A$6:$A$155,$A22,'Absence Log'!$B$6:$B$155,"Vacation",'Absence Log'!$C$6:$C$155,"&gt;="&amp;G$5,'Absence Log'!$C$6:$C$155,"&lt;="&amp;EOMONTH(G$5,0)))</f>
        <v/>
      </c>
      <c r="H22" s="7">
        <f>IF($A22="","",SUMIFS('Absence Log'!$E$6:$E$155,'Absence Log'!$A$6:$A$155,$A22,'Absence Log'!$C$6:$C$155,"&gt;="&amp;H$5,'Absence Log'!$C$6:$C$155,"&lt;="&amp;EOMONTH(H$5,0))-SUMIFS('Absence Log'!$E$6:$E$155,'Absence Log'!$A$6:$A$155,$A22,'Absence Log'!$B$6:$B$155,"Vacation",'Absence Log'!$C$6:$C$155,"&gt;="&amp;H$5,'Absence Log'!$C$6:$C$155,"&lt;="&amp;EOMONTH(H$5,0)))</f>
        <v/>
      </c>
      <c r="I22" s="7">
        <f>IF($A22="","",SUMIFS('Absence Log'!$E$6:$E$155,'Absence Log'!$A$6:$A$155,$A22,'Absence Log'!$C$6:$C$155,"&gt;="&amp;I$5,'Absence Log'!$C$6:$C$155,"&lt;="&amp;EOMONTH(I$5,0))-SUMIFS('Absence Log'!$E$6:$E$155,'Absence Log'!$A$6:$A$155,$A22,'Absence Log'!$B$6:$B$155,"Vacation",'Absence Log'!$C$6:$C$155,"&gt;="&amp;I$5,'Absence Log'!$C$6:$C$155,"&lt;="&amp;EOMONTH(I$5,0)))</f>
        <v/>
      </c>
      <c r="J22" s="7">
        <f>IF($A22="","",SUMIFS('Absence Log'!$E$6:$E$155,'Absence Log'!$A$6:$A$155,$A22,'Absence Log'!$C$6:$C$155,"&gt;="&amp;J$5,'Absence Log'!$C$6:$C$155,"&lt;="&amp;EOMONTH(J$5,0))-SUMIFS('Absence Log'!$E$6:$E$155,'Absence Log'!$A$6:$A$155,$A22,'Absence Log'!$B$6:$B$155,"Vacation",'Absence Log'!$C$6:$C$155,"&gt;="&amp;J$5,'Absence Log'!$C$6:$C$155,"&lt;="&amp;EOMONTH(J$5,0)))</f>
        <v/>
      </c>
      <c r="K22" s="7">
        <f>IF($A22="","",SUMIFS('Absence Log'!$E$6:$E$155,'Absence Log'!$A$6:$A$155,$A22,'Absence Log'!$C$6:$C$155,"&gt;="&amp;K$5,'Absence Log'!$C$6:$C$155,"&lt;="&amp;EOMONTH(K$5,0))-SUMIFS('Absence Log'!$E$6:$E$155,'Absence Log'!$A$6:$A$155,$A22,'Absence Log'!$B$6:$B$155,"Vacation",'Absence Log'!$C$6:$C$155,"&gt;="&amp;K$5,'Absence Log'!$C$6:$C$155,"&lt;="&amp;EOMONTH(K$5,0)))</f>
        <v/>
      </c>
      <c r="L22" s="7">
        <f>IF($A22="","",SUMIFS('Absence Log'!$E$6:$E$155,'Absence Log'!$A$6:$A$155,$A22,'Absence Log'!$C$6:$C$155,"&gt;="&amp;L$5,'Absence Log'!$C$6:$C$155,"&lt;="&amp;EOMONTH(L$5,0))-SUMIFS('Absence Log'!$E$6:$E$155,'Absence Log'!$A$6:$A$155,$A22,'Absence Log'!$B$6:$B$155,"Vacation",'Absence Log'!$C$6:$C$155,"&gt;="&amp;L$5,'Absence Log'!$C$6:$C$155,"&lt;="&amp;EOMONTH(L$5,0)))</f>
        <v/>
      </c>
      <c r="M22" s="7">
        <f>IF($A22="","",SUMIFS('Absence Log'!$E$6:$E$155,'Absence Log'!$A$6:$A$155,$A22,'Absence Log'!$C$6:$C$155,"&gt;="&amp;M$5,'Absence Log'!$C$6:$C$155,"&lt;="&amp;EOMONTH(M$5,0))-SUMIFS('Absence Log'!$E$6:$E$155,'Absence Log'!$A$6:$A$155,$A22,'Absence Log'!$B$6:$B$155,"Vacation",'Absence Log'!$C$6:$C$155,"&gt;="&amp;M$5,'Absence Log'!$C$6:$C$155,"&lt;="&amp;EOMONTH(M$5,0)))</f>
        <v/>
      </c>
      <c r="N22" s="7">
        <f>IF($A22="","",SUM(B22:M22))</f>
        <v/>
      </c>
    </row>
    <row r="23">
      <c r="A23" s="8">
        <f>IF(Employees!A23="","",Employees!A23)</f>
        <v/>
      </c>
      <c r="B23" s="9">
        <f>IF($A23="","",SUMIFS('Absence Log'!$E$6:$E$155,'Absence Log'!$A$6:$A$155,$A23,'Absence Log'!$C$6:$C$155,"&gt;="&amp;B$5,'Absence Log'!$C$6:$C$155,"&lt;="&amp;EOMONTH(B$5,0))-SUMIFS('Absence Log'!$E$6:$E$155,'Absence Log'!$A$6:$A$155,$A23,'Absence Log'!$B$6:$B$155,"Vacation",'Absence Log'!$C$6:$C$155,"&gt;="&amp;B$5,'Absence Log'!$C$6:$C$155,"&lt;="&amp;EOMONTH(B$5,0)))</f>
        <v/>
      </c>
      <c r="C23" s="9">
        <f>IF($A23="","",SUMIFS('Absence Log'!$E$6:$E$155,'Absence Log'!$A$6:$A$155,$A23,'Absence Log'!$C$6:$C$155,"&gt;="&amp;C$5,'Absence Log'!$C$6:$C$155,"&lt;="&amp;EOMONTH(C$5,0))-SUMIFS('Absence Log'!$E$6:$E$155,'Absence Log'!$A$6:$A$155,$A23,'Absence Log'!$B$6:$B$155,"Vacation",'Absence Log'!$C$6:$C$155,"&gt;="&amp;C$5,'Absence Log'!$C$6:$C$155,"&lt;="&amp;EOMONTH(C$5,0)))</f>
        <v/>
      </c>
      <c r="D23" s="9">
        <f>IF($A23="","",SUMIFS('Absence Log'!$E$6:$E$155,'Absence Log'!$A$6:$A$155,$A23,'Absence Log'!$C$6:$C$155,"&gt;="&amp;D$5,'Absence Log'!$C$6:$C$155,"&lt;="&amp;EOMONTH(D$5,0))-SUMIFS('Absence Log'!$E$6:$E$155,'Absence Log'!$A$6:$A$155,$A23,'Absence Log'!$B$6:$B$155,"Vacation",'Absence Log'!$C$6:$C$155,"&gt;="&amp;D$5,'Absence Log'!$C$6:$C$155,"&lt;="&amp;EOMONTH(D$5,0)))</f>
        <v/>
      </c>
      <c r="E23" s="9">
        <f>IF($A23="","",SUMIFS('Absence Log'!$E$6:$E$155,'Absence Log'!$A$6:$A$155,$A23,'Absence Log'!$C$6:$C$155,"&gt;="&amp;E$5,'Absence Log'!$C$6:$C$155,"&lt;="&amp;EOMONTH(E$5,0))-SUMIFS('Absence Log'!$E$6:$E$155,'Absence Log'!$A$6:$A$155,$A23,'Absence Log'!$B$6:$B$155,"Vacation",'Absence Log'!$C$6:$C$155,"&gt;="&amp;E$5,'Absence Log'!$C$6:$C$155,"&lt;="&amp;EOMONTH(E$5,0)))</f>
        <v/>
      </c>
      <c r="F23" s="9">
        <f>IF($A23="","",SUMIFS('Absence Log'!$E$6:$E$155,'Absence Log'!$A$6:$A$155,$A23,'Absence Log'!$C$6:$C$155,"&gt;="&amp;F$5,'Absence Log'!$C$6:$C$155,"&lt;="&amp;EOMONTH(F$5,0))-SUMIFS('Absence Log'!$E$6:$E$155,'Absence Log'!$A$6:$A$155,$A23,'Absence Log'!$B$6:$B$155,"Vacation",'Absence Log'!$C$6:$C$155,"&gt;="&amp;F$5,'Absence Log'!$C$6:$C$155,"&lt;="&amp;EOMONTH(F$5,0)))</f>
        <v/>
      </c>
      <c r="G23" s="9">
        <f>IF($A23="","",SUMIFS('Absence Log'!$E$6:$E$155,'Absence Log'!$A$6:$A$155,$A23,'Absence Log'!$C$6:$C$155,"&gt;="&amp;G$5,'Absence Log'!$C$6:$C$155,"&lt;="&amp;EOMONTH(G$5,0))-SUMIFS('Absence Log'!$E$6:$E$155,'Absence Log'!$A$6:$A$155,$A23,'Absence Log'!$B$6:$B$155,"Vacation",'Absence Log'!$C$6:$C$155,"&gt;="&amp;G$5,'Absence Log'!$C$6:$C$155,"&lt;="&amp;EOMONTH(G$5,0)))</f>
        <v/>
      </c>
      <c r="H23" s="9">
        <f>IF($A23="","",SUMIFS('Absence Log'!$E$6:$E$155,'Absence Log'!$A$6:$A$155,$A23,'Absence Log'!$C$6:$C$155,"&gt;="&amp;H$5,'Absence Log'!$C$6:$C$155,"&lt;="&amp;EOMONTH(H$5,0))-SUMIFS('Absence Log'!$E$6:$E$155,'Absence Log'!$A$6:$A$155,$A23,'Absence Log'!$B$6:$B$155,"Vacation",'Absence Log'!$C$6:$C$155,"&gt;="&amp;H$5,'Absence Log'!$C$6:$C$155,"&lt;="&amp;EOMONTH(H$5,0)))</f>
        <v/>
      </c>
      <c r="I23" s="9">
        <f>IF($A23="","",SUMIFS('Absence Log'!$E$6:$E$155,'Absence Log'!$A$6:$A$155,$A23,'Absence Log'!$C$6:$C$155,"&gt;="&amp;I$5,'Absence Log'!$C$6:$C$155,"&lt;="&amp;EOMONTH(I$5,0))-SUMIFS('Absence Log'!$E$6:$E$155,'Absence Log'!$A$6:$A$155,$A23,'Absence Log'!$B$6:$B$155,"Vacation",'Absence Log'!$C$6:$C$155,"&gt;="&amp;I$5,'Absence Log'!$C$6:$C$155,"&lt;="&amp;EOMONTH(I$5,0)))</f>
        <v/>
      </c>
      <c r="J23" s="9">
        <f>IF($A23="","",SUMIFS('Absence Log'!$E$6:$E$155,'Absence Log'!$A$6:$A$155,$A23,'Absence Log'!$C$6:$C$155,"&gt;="&amp;J$5,'Absence Log'!$C$6:$C$155,"&lt;="&amp;EOMONTH(J$5,0))-SUMIFS('Absence Log'!$E$6:$E$155,'Absence Log'!$A$6:$A$155,$A23,'Absence Log'!$B$6:$B$155,"Vacation",'Absence Log'!$C$6:$C$155,"&gt;="&amp;J$5,'Absence Log'!$C$6:$C$155,"&lt;="&amp;EOMONTH(J$5,0)))</f>
        <v/>
      </c>
      <c r="K23" s="9">
        <f>IF($A23="","",SUMIFS('Absence Log'!$E$6:$E$155,'Absence Log'!$A$6:$A$155,$A23,'Absence Log'!$C$6:$C$155,"&gt;="&amp;K$5,'Absence Log'!$C$6:$C$155,"&lt;="&amp;EOMONTH(K$5,0))-SUMIFS('Absence Log'!$E$6:$E$155,'Absence Log'!$A$6:$A$155,$A23,'Absence Log'!$B$6:$B$155,"Vacation",'Absence Log'!$C$6:$C$155,"&gt;="&amp;K$5,'Absence Log'!$C$6:$C$155,"&lt;="&amp;EOMONTH(K$5,0)))</f>
        <v/>
      </c>
      <c r="L23" s="9">
        <f>IF($A23="","",SUMIFS('Absence Log'!$E$6:$E$155,'Absence Log'!$A$6:$A$155,$A23,'Absence Log'!$C$6:$C$155,"&gt;="&amp;L$5,'Absence Log'!$C$6:$C$155,"&lt;="&amp;EOMONTH(L$5,0))-SUMIFS('Absence Log'!$E$6:$E$155,'Absence Log'!$A$6:$A$155,$A23,'Absence Log'!$B$6:$B$155,"Vacation",'Absence Log'!$C$6:$C$155,"&gt;="&amp;L$5,'Absence Log'!$C$6:$C$155,"&lt;="&amp;EOMONTH(L$5,0)))</f>
        <v/>
      </c>
      <c r="M23" s="9">
        <f>IF($A23="","",SUMIFS('Absence Log'!$E$6:$E$155,'Absence Log'!$A$6:$A$155,$A23,'Absence Log'!$C$6:$C$155,"&gt;="&amp;M$5,'Absence Log'!$C$6:$C$155,"&lt;="&amp;EOMONTH(M$5,0))-SUMIFS('Absence Log'!$E$6:$E$155,'Absence Log'!$A$6:$A$155,$A23,'Absence Log'!$B$6:$B$155,"Vacation",'Absence Log'!$C$6:$C$155,"&gt;="&amp;M$5,'Absence Log'!$C$6:$C$155,"&lt;="&amp;EOMONTH(M$5,0)))</f>
        <v/>
      </c>
      <c r="N23" s="9">
        <f>IF($A23="","",SUM(B23:M23))</f>
        <v/>
      </c>
    </row>
    <row r="24">
      <c r="A24" s="6">
        <f>IF(Employees!A24="","",Employees!A24)</f>
        <v/>
      </c>
      <c r="B24" s="7">
        <f>IF($A24="","",SUMIFS('Absence Log'!$E$6:$E$155,'Absence Log'!$A$6:$A$155,$A24,'Absence Log'!$C$6:$C$155,"&gt;="&amp;B$5,'Absence Log'!$C$6:$C$155,"&lt;="&amp;EOMONTH(B$5,0))-SUMIFS('Absence Log'!$E$6:$E$155,'Absence Log'!$A$6:$A$155,$A24,'Absence Log'!$B$6:$B$155,"Vacation",'Absence Log'!$C$6:$C$155,"&gt;="&amp;B$5,'Absence Log'!$C$6:$C$155,"&lt;="&amp;EOMONTH(B$5,0)))</f>
        <v/>
      </c>
      <c r="C24" s="7">
        <f>IF($A24="","",SUMIFS('Absence Log'!$E$6:$E$155,'Absence Log'!$A$6:$A$155,$A24,'Absence Log'!$C$6:$C$155,"&gt;="&amp;C$5,'Absence Log'!$C$6:$C$155,"&lt;="&amp;EOMONTH(C$5,0))-SUMIFS('Absence Log'!$E$6:$E$155,'Absence Log'!$A$6:$A$155,$A24,'Absence Log'!$B$6:$B$155,"Vacation",'Absence Log'!$C$6:$C$155,"&gt;="&amp;C$5,'Absence Log'!$C$6:$C$155,"&lt;="&amp;EOMONTH(C$5,0)))</f>
        <v/>
      </c>
      <c r="D24" s="7">
        <f>IF($A24="","",SUMIFS('Absence Log'!$E$6:$E$155,'Absence Log'!$A$6:$A$155,$A24,'Absence Log'!$C$6:$C$155,"&gt;="&amp;D$5,'Absence Log'!$C$6:$C$155,"&lt;="&amp;EOMONTH(D$5,0))-SUMIFS('Absence Log'!$E$6:$E$155,'Absence Log'!$A$6:$A$155,$A24,'Absence Log'!$B$6:$B$155,"Vacation",'Absence Log'!$C$6:$C$155,"&gt;="&amp;D$5,'Absence Log'!$C$6:$C$155,"&lt;="&amp;EOMONTH(D$5,0)))</f>
        <v/>
      </c>
      <c r="E24" s="7">
        <f>IF($A24="","",SUMIFS('Absence Log'!$E$6:$E$155,'Absence Log'!$A$6:$A$155,$A24,'Absence Log'!$C$6:$C$155,"&gt;="&amp;E$5,'Absence Log'!$C$6:$C$155,"&lt;="&amp;EOMONTH(E$5,0))-SUMIFS('Absence Log'!$E$6:$E$155,'Absence Log'!$A$6:$A$155,$A24,'Absence Log'!$B$6:$B$155,"Vacation",'Absence Log'!$C$6:$C$155,"&gt;="&amp;E$5,'Absence Log'!$C$6:$C$155,"&lt;="&amp;EOMONTH(E$5,0)))</f>
        <v/>
      </c>
      <c r="F24" s="7">
        <f>IF($A24="","",SUMIFS('Absence Log'!$E$6:$E$155,'Absence Log'!$A$6:$A$155,$A24,'Absence Log'!$C$6:$C$155,"&gt;="&amp;F$5,'Absence Log'!$C$6:$C$155,"&lt;="&amp;EOMONTH(F$5,0))-SUMIFS('Absence Log'!$E$6:$E$155,'Absence Log'!$A$6:$A$155,$A24,'Absence Log'!$B$6:$B$155,"Vacation",'Absence Log'!$C$6:$C$155,"&gt;="&amp;F$5,'Absence Log'!$C$6:$C$155,"&lt;="&amp;EOMONTH(F$5,0)))</f>
        <v/>
      </c>
      <c r="G24" s="7">
        <f>IF($A24="","",SUMIFS('Absence Log'!$E$6:$E$155,'Absence Log'!$A$6:$A$155,$A24,'Absence Log'!$C$6:$C$155,"&gt;="&amp;G$5,'Absence Log'!$C$6:$C$155,"&lt;="&amp;EOMONTH(G$5,0))-SUMIFS('Absence Log'!$E$6:$E$155,'Absence Log'!$A$6:$A$155,$A24,'Absence Log'!$B$6:$B$155,"Vacation",'Absence Log'!$C$6:$C$155,"&gt;="&amp;G$5,'Absence Log'!$C$6:$C$155,"&lt;="&amp;EOMONTH(G$5,0)))</f>
        <v/>
      </c>
      <c r="H24" s="7">
        <f>IF($A24="","",SUMIFS('Absence Log'!$E$6:$E$155,'Absence Log'!$A$6:$A$155,$A24,'Absence Log'!$C$6:$C$155,"&gt;="&amp;H$5,'Absence Log'!$C$6:$C$155,"&lt;="&amp;EOMONTH(H$5,0))-SUMIFS('Absence Log'!$E$6:$E$155,'Absence Log'!$A$6:$A$155,$A24,'Absence Log'!$B$6:$B$155,"Vacation",'Absence Log'!$C$6:$C$155,"&gt;="&amp;H$5,'Absence Log'!$C$6:$C$155,"&lt;="&amp;EOMONTH(H$5,0)))</f>
        <v/>
      </c>
      <c r="I24" s="7">
        <f>IF($A24="","",SUMIFS('Absence Log'!$E$6:$E$155,'Absence Log'!$A$6:$A$155,$A24,'Absence Log'!$C$6:$C$155,"&gt;="&amp;I$5,'Absence Log'!$C$6:$C$155,"&lt;="&amp;EOMONTH(I$5,0))-SUMIFS('Absence Log'!$E$6:$E$155,'Absence Log'!$A$6:$A$155,$A24,'Absence Log'!$B$6:$B$155,"Vacation",'Absence Log'!$C$6:$C$155,"&gt;="&amp;I$5,'Absence Log'!$C$6:$C$155,"&lt;="&amp;EOMONTH(I$5,0)))</f>
        <v/>
      </c>
      <c r="J24" s="7">
        <f>IF($A24="","",SUMIFS('Absence Log'!$E$6:$E$155,'Absence Log'!$A$6:$A$155,$A24,'Absence Log'!$C$6:$C$155,"&gt;="&amp;J$5,'Absence Log'!$C$6:$C$155,"&lt;="&amp;EOMONTH(J$5,0))-SUMIFS('Absence Log'!$E$6:$E$155,'Absence Log'!$A$6:$A$155,$A24,'Absence Log'!$B$6:$B$155,"Vacation",'Absence Log'!$C$6:$C$155,"&gt;="&amp;J$5,'Absence Log'!$C$6:$C$155,"&lt;="&amp;EOMONTH(J$5,0)))</f>
        <v/>
      </c>
      <c r="K24" s="7">
        <f>IF($A24="","",SUMIFS('Absence Log'!$E$6:$E$155,'Absence Log'!$A$6:$A$155,$A24,'Absence Log'!$C$6:$C$155,"&gt;="&amp;K$5,'Absence Log'!$C$6:$C$155,"&lt;="&amp;EOMONTH(K$5,0))-SUMIFS('Absence Log'!$E$6:$E$155,'Absence Log'!$A$6:$A$155,$A24,'Absence Log'!$B$6:$B$155,"Vacation",'Absence Log'!$C$6:$C$155,"&gt;="&amp;K$5,'Absence Log'!$C$6:$C$155,"&lt;="&amp;EOMONTH(K$5,0)))</f>
        <v/>
      </c>
      <c r="L24" s="7">
        <f>IF($A24="","",SUMIFS('Absence Log'!$E$6:$E$155,'Absence Log'!$A$6:$A$155,$A24,'Absence Log'!$C$6:$C$155,"&gt;="&amp;L$5,'Absence Log'!$C$6:$C$155,"&lt;="&amp;EOMONTH(L$5,0))-SUMIFS('Absence Log'!$E$6:$E$155,'Absence Log'!$A$6:$A$155,$A24,'Absence Log'!$B$6:$B$155,"Vacation",'Absence Log'!$C$6:$C$155,"&gt;="&amp;L$5,'Absence Log'!$C$6:$C$155,"&lt;="&amp;EOMONTH(L$5,0)))</f>
        <v/>
      </c>
      <c r="M24" s="7">
        <f>IF($A24="","",SUMIFS('Absence Log'!$E$6:$E$155,'Absence Log'!$A$6:$A$155,$A24,'Absence Log'!$C$6:$C$155,"&gt;="&amp;M$5,'Absence Log'!$C$6:$C$155,"&lt;="&amp;EOMONTH(M$5,0))-SUMIFS('Absence Log'!$E$6:$E$155,'Absence Log'!$A$6:$A$155,$A24,'Absence Log'!$B$6:$B$155,"Vacation",'Absence Log'!$C$6:$C$155,"&gt;="&amp;M$5,'Absence Log'!$C$6:$C$155,"&lt;="&amp;EOMONTH(M$5,0)))</f>
        <v/>
      </c>
      <c r="N24" s="7">
        <f>IF($A24="","",SUM(B24:M24))</f>
        <v/>
      </c>
    </row>
    <row r="25">
      <c r="A25" s="8">
        <f>IF(Employees!A25="","",Employees!A25)</f>
        <v/>
      </c>
      <c r="B25" s="9">
        <f>IF($A25="","",SUMIFS('Absence Log'!$E$6:$E$155,'Absence Log'!$A$6:$A$155,$A25,'Absence Log'!$C$6:$C$155,"&gt;="&amp;B$5,'Absence Log'!$C$6:$C$155,"&lt;="&amp;EOMONTH(B$5,0))-SUMIFS('Absence Log'!$E$6:$E$155,'Absence Log'!$A$6:$A$155,$A25,'Absence Log'!$B$6:$B$155,"Vacation",'Absence Log'!$C$6:$C$155,"&gt;="&amp;B$5,'Absence Log'!$C$6:$C$155,"&lt;="&amp;EOMONTH(B$5,0)))</f>
        <v/>
      </c>
      <c r="C25" s="9">
        <f>IF($A25="","",SUMIFS('Absence Log'!$E$6:$E$155,'Absence Log'!$A$6:$A$155,$A25,'Absence Log'!$C$6:$C$155,"&gt;="&amp;C$5,'Absence Log'!$C$6:$C$155,"&lt;="&amp;EOMONTH(C$5,0))-SUMIFS('Absence Log'!$E$6:$E$155,'Absence Log'!$A$6:$A$155,$A25,'Absence Log'!$B$6:$B$155,"Vacation",'Absence Log'!$C$6:$C$155,"&gt;="&amp;C$5,'Absence Log'!$C$6:$C$155,"&lt;="&amp;EOMONTH(C$5,0)))</f>
        <v/>
      </c>
      <c r="D25" s="9">
        <f>IF($A25="","",SUMIFS('Absence Log'!$E$6:$E$155,'Absence Log'!$A$6:$A$155,$A25,'Absence Log'!$C$6:$C$155,"&gt;="&amp;D$5,'Absence Log'!$C$6:$C$155,"&lt;="&amp;EOMONTH(D$5,0))-SUMIFS('Absence Log'!$E$6:$E$155,'Absence Log'!$A$6:$A$155,$A25,'Absence Log'!$B$6:$B$155,"Vacation",'Absence Log'!$C$6:$C$155,"&gt;="&amp;D$5,'Absence Log'!$C$6:$C$155,"&lt;="&amp;EOMONTH(D$5,0)))</f>
        <v/>
      </c>
      <c r="E25" s="9">
        <f>IF($A25="","",SUMIFS('Absence Log'!$E$6:$E$155,'Absence Log'!$A$6:$A$155,$A25,'Absence Log'!$C$6:$C$155,"&gt;="&amp;E$5,'Absence Log'!$C$6:$C$155,"&lt;="&amp;EOMONTH(E$5,0))-SUMIFS('Absence Log'!$E$6:$E$155,'Absence Log'!$A$6:$A$155,$A25,'Absence Log'!$B$6:$B$155,"Vacation",'Absence Log'!$C$6:$C$155,"&gt;="&amp;E$5,'Absence Log'!$C$6:$C$155,"&lt;="&amp;EOMONTH(E$5,0)))</f>
        <v/>
      </c>
      <c r="F25" s="9">
        <f>IF($A25="","",SUMIFS('Absence Log'!$E$6:$E$155,'Absence Log'!$A$6:$A$155,$A25,'Absence Log'!$C$6:$C$155,"&gt;="&amp;F$5,'Absence Log'!$C$6:$C$155,"&lt;="&amp;EOMONTH(F$5,0))-SUMIFS('Absence Log'!$E$6:$E$155,'Absence Log'!$A$6:$A$155,$A25,'Absence Log'!$B$6:$B$155,"Vacation",'Absence Log'!$C$6:$C$155,"&gt;="&amp;F$5,'Absence Log'!$C$6:$C$155,"&lt;="&amp;EOMONTH(F$5,0)))</f>
        <v/>
      </c>
      <c r="G25" s="9">
        <f>IF($A25="","",SUMIFS('Absence Log'!$E$6:$E$155,'Absence Log'!$A$6:$A$155,$A25,'Absence Log'!$C$6:$C$155,"&gt;="&amp;G$5,'Absence Log'!$C$6:$C$155,"&lt;="&amp;EOMONTH(G$5,0))-SUMIFS('Absence Log'!$E$6:$E$155,'Absence Log'!$A$6:$A$155,$A25,'Absence Log'!$B$6:$B$155,"Vacation",'Absence Log'!$C$6:$C$155,"&gt;="&amp;G$5,'Absence Log'!$C$6:$C$155,"&lt;="&amp;EOMONTH(G$5,0)))</f>
        <v/>
      </c>
      <c r="H25" s="9">
        <f>IF($A25="","",SUMIFS('Absence Log'!$E$6:$E$155,'Absence Log'!$A$6:$A$155,$A25,'Absence Log'!$C$6:$C$155,"&gt;="&amp;H$5,'Absence Log'!$C$6:$C$155,"&lt;="&amp;EOMONTH(H$5,0))-SUMIFS('Absence Log'!$E$6:$E$155,'Absence Log'!$A$6:$A$155,$A25,'Absence Log'!$B$6:$B$155,"Vacation",'Absence Log'!$C$6:$C$155,"&gt;="&amp;H$5,'Absence Log'!$C$6:$C$155,"&lt;="&amp;EOMONTH(H$5,0)))</f>
        <v/>
      </c>
      <c r="I25" s="9">
        <f>IF($A25="","",SUMIFS('Absence Log'!$E$6:$E$155,'Absence Log'!$A$6:$A$155,$A25,'Absence Log'!$C$6:$C$155,"&gt;="&amp;I$5,'Absence Log'!$C$6:$C$155,"&lt;="&amp;EOMONTH(I$5,0))-SUMIFS('Absence Log'!$E$6:$E$155,'Absence Log'!$A$6:$A$155,$A25,'Absence Log'!$B$6:$B$155,"Vacation",'Absence Log'!$C$6:$C$155,"&gt;="&amp;I$5,'Absence Log'!$C$6:$C$155,"&lt;="&amp;EOMONTH(I$5,0)))</f>
        <v/>
      </c>
      <c r="J25" s="9">
        <f>IF($A25="","",SUMIFS('Absence Log'!$E$6:$E$155,'Absence Log'!$A$6:$A$155,$A25,'Absence Log'!$C$6:$C$155,"&gt;="&amp;J$5,'Absence Log'!$C$6:$C$155,"&lt;="&amp;EOMONTH(J$5,0))-SUMIFS('Absence Log'!$E$6:$E$155,'Absence Log'!$A$6:$A$155,$A25,'Absence Log'!$B$6:$B$155,"Vacation",'Absence Log'!$C$6:$C$155,"&gt;="&amp;J$5,'Absence Log'!$C$6:$C$155,"&lt;="&amp;EOMONTH(J$5,0)))</f>
        <v/>
      </c>
      <c r="K25" s="9">
        <f>IF($A25="","",SUMIFS('Absence Log'!$E$6:$E$155,'Absence Log'!$A$6:$A$155,$A25,'Absence Log'!$C$6:$C$155,"&gt;="&amp;K$5,'Absence Log'!$C$6:$C$155,"&lt;="&amp;EOMONTH(K$5,0))-SUMIFS('Absence Log'!$E$6:$E$155,'Absence Log'!$A$6:$A$155,$A25,'Absence Log'!$B$6:$B$155,"Vacation",'Absence Log'!$C$6:$C$155,"&gt;="&amp;K$5,'Absence Log'!$C$6:$C$155,"&lt;="&amp;EOMONTH(K$5,0)))</f>
        <v/>
      </c>
      <c r="L25" s="9">
        <f>IF($A25="","",SUMIFS('Absence Log'!$E$6:$E$155,'Absence Log'!$A$6:$A$155,$A25,'Absence Log'!$C$6:$C$155,"&gt;="&amp;L$5,'Absence Log'!$C$6:$C$155,"&lt;="&amp;EOMONTH(L$5,0))-SUMIFS('Absence Log'!$E$6:$E$155,'Absence Log'!$A$6:$A$155,$A25,'Absence Log'!$B$6:$B$155,"Vacation",'Absence Log'!$C$6:$C$155,"&gt;="&amp;L$5,'Absence Log'!$C$6:$C$155,"&lt;="&amp;EOMONTH(L$5,0)))</f>
        <v/>
      </c>
      <c r="M25" s="9">
        <f>IF($A25="","",SUMIFS('Absence Log'!$E$6:$E$155,'Absence Log'!$A$6:$A$155,$A25,'Absence Log'!$C$6:$C$155,"&gt;="&amp;M$5,'Absence Log'!$C$6:$C$155,"&lt;="&amp;EOMONTH(M$5,0))-SUMIFS('Absence Log'!$E$6:$E$155,'Absence Log'!$A$6:$A$155,$A25,'Absence Log'!$B$6:$B$155,"Vacation",'Absence Log'!$C$6:$C$155,"&gt;="&amp;M$5,'Absence Log'!$C$6:$C$155,"&lt;="&amp;EOMONTH(M$5,0)))</f>
        <v/>
      </c>
      <c r="N25" s="9">
        <f>IF($A25="","",SUM(B25:M25))</f>
        <v/>
      </c>
    </row>
    <row r="26">
      <c r="A26" s="6">
        <f>IF(Employees!A26="","",Employees!A26)</f>
        <v/>
      </c>
      <c r="B26" s="7">
        <f>IF($A26="","",SUMIFS('Absence Log'!$E$6:$E$155,'Absence Log'!$A$6:$A$155,$A26,'Absence Log'!$C$6:$C$155,"&gt;="&amp;B$5,'Absence Log'!$C$6:$C$155,"&lt;="&amp;EOMONTH(B$5,0))-SUMIFS('Absence Log'!$E$6:$E$155,'Absence Log'!$A$6:$A$155,$A26,'Absence Log'!$B$6:$B$155,"Vacation",'Absence Log'!$C$6:$C$155,"&gt;="&amp;B$5,'Absence Log'!$C$6:$C$155,"&lt;="&amp;EOMONTH(B$5,0)))</f>
        <v/>
      </c>
      <c r="C26" s="7">
        <f>IF($A26="","",SUMIFS('Absence Log'!$E$6:$E$155,'Absence Log'!$A$6:$A$155,$A26,'Absence Log'!$C$6:$C$155,"&gt;="&amp;C$5,'Absence Log'!$C$6:$C$155,"&lt;="&amp;EOMONTH(C$5,0))-SUMIFS('Absence Log'!$E$6:$E$155,'Absence Log'!$A$6:$A$155,$A26,'Absence Log'!$B$6:$B$155,"Vacation",'Absence Log'!$C$6:$C$155,"&gt;="&amp;C$5,'Absence Log'!$C$6:$C$155,"&lt;="&amp;EOMONTH(C$5,0)))</f>
        <v/>
      </c>
      <c r="D26" s="7">
        <f>IF($A26="","",SUMIFS('Absence Log'!$E$6:$E$155,'Absence Log'!$A$6:$A$155,$A26,'Absence Log'!$C$6:$C$155,"&gt;="&amp;D$5,'Absence Log'!$C$6:$C$155,"&lt;="&amp;EOMONTH(D$5,0))-SUMIFS('Absence Log'!$E$6:$E$155,'Absence Log'!$A$6:$A$155,$A26,'Absence Log'!$B$6:$B$155,"Vacation",'Absence Log'!$C$6:$C$155,"&gt;="&amp;D$5,'Absence Log'!$C$6:$C$155,"&lt;="&amp;EOMONTH(D$5,0)))</f>
        <v/>
      </c>
      <c r="E26" s="7">
        <f>IF($A26="","",SUMIFS('Absence Log'!$E$6:$E$155,'Absence Log'!$A$6:$A$155,$A26,'Absence Log'!$C$6:$C$155,"&gt;="&amp;E$5,'Absence Log'!$C$6:$C$155,"&lt;="&amp;EOMONTH(E$5,0))-SUMIFS('Absence Log'!$E$6:$E$155,'Absence Log'!$A$6:$A$155,$A26,'Absence Log'!$B$6:$B$155,"Vacation",'Absence Log'!$C$6:$C$155,"&gt;="&amp;E$5,'Absence Log'!$C$6:$C$155,"&lt;="&amp;EOMONTH(E$5,0)))</f>
        <v/>
      </c>
      <c r="F26" s="7">
        <f>IF($A26="","",SUMIFS('Absence Log'!$E$6:$E$155,'Absence Log'!$A$6:$A$155,$A26,'Absence Log'!$C$6:$C$155,"&gt;="&amp;F$5,'Absence Log'!$C$6:$C$155,"&lt;="&amp;EOMONTH(F$5,0))-SUMIFS('Absence Log'!$E$6:$E$155,'Absence Log'!$A$6:$A$155,$A26,'Absence Log'!$B$6:$B$155,"Vacation",'Absence Log'!$C$6:$C$155,"&gt;="&amp;F$5,'Absence Log'!$C$6:$C$155,"&lt;="&amp;EOMONTH(F$5,0)))</f>
        <v/>
      </c>
      <c r="G26" s="7">
        <f>IF($A26="","",SUMIFS('Absence Log'!$E$6:$E$155,'Absence Log'!$A$6:$A$155,$A26,'Absence Log'!$C$6:$C$155,"&gt;="&amp;G$5,'Absence Log'!$C$6:$C$155,"&lt;="&amp;EOMONTH(G$5,0))-SUMIFS('Absence Log'!$E$6:$E$155,'Absence Log'!$A$6:$A$155,$A26,'Absence Log'!$B$6:$B$155,"Vacation",'Absence Log'!$C$6:$C$155,"&gt;="&amp;G$5,'Absence Log'!$C$6:$C$155,"&lt;="&amp;EOMONTH(G$5,0)))</f>
        <v/>
      </c>
      <c r="H26" s="7">
        <f>IF($A26="","",SUMIFS('Absence Log'!$E$6:$E$155,'Absence Log'!$A$6:$A$155,$A26,'Absence Log'!$C$6:$C$155,"&gt;="&amp;H$5,'Absence Log'!$C$6:$C$155,"&lt;="&amp;EOMONTH(H$5,0))-SUMIFS('Absence Log'!$E$6:$E$155,'Absence Log'!$A$6:$A$155,$A26,'Absence Log'!$B$6:$B$155,"Vacation",'Absence Log'!$C$6:$C$155,"&gt;="&amp;H$5,'Absence Log'!$C$6:$C$155,"&lt;="&amp;EOMONTH(H$5,0)))</f>
        <v/>
      </c>
      <c r="I26" s="7">
        <f>IF($A26="","",SUMIFS('Absence Log'!$E$6:$E$155,'Absence Log'!$A$6:$A$155,$A26,'Absence Log'!$C$6:$C$155,"&gt;="&amp;I$5,'Absence Log'!$C$6:$C$155,"&lt;="&amp;EOMONTH(I$5,0))-SUMIFS('Absence Log'!$E$6:$E$155,'Absence Log'!$A$6:$A$155,$A26,'Absence Log'!$B$6:$B$155,"Vacation",'Absence Log'!$C$6:$C$155,"&gt;="&amp;I$5,'Absence Log'!$C$6:$C$155,"&lt;="&amp;EOMONTH(I$5,0)))</f>
        <v/>
      </c>
      <c r="J26" s="7">
        <f>IF($A26="","",SUMIFS('Absence Log'!$E$6:$E$155,'Absence Log'!$A$6:$A$155,$A26,'Absence Log'!$C$6:$C$155,"&gt;="&amp;J$5,'Absence Log'!$C$6:$C$155,"&lt;="&amp;EOMONTH(J$5,0))-SUMIFS('Absence Log'!$E$6:$E$155,'Absence Log'!$A$6:$A$155,$A26,'Absence Log'!$B$6:$B$155,"Vacation",'Absence Log'!$C$6:$C$155,"&gt;="&amp;J$5,'Absence Log'!$C$6:$C$155,"&lt;="&amp;EOMONTH(J$5,0)))</f>
        <v/>
      </c>
      <c r="K26" s="7">
        <f>IF($A26="","",SUMIFS('Absence Log'!$E$6:$E$155,'Absence Log'!$A$6:$A$155,$A26,'Absence Log'!$C$6:$C$155,"&gt;="&amp;K$5,'Absence Log'!$C$6:$C$155,"&lt;="&amp;EOMONTH(K$5,0))-SUMIFS('Absence Log'!$E$6:$E$155,'Absence Log'!$A$6:$A$155,$A26,'Absence Log'!$B$6:$B$155,"Vacation",'Absence Log'!$C$6:$C$155,"&gt;="&amp;K$5,'Absence Log'!$C$6:$C$155,"&lt;="&amp;EOMONTH(K$5,0)))</f>
        <v/>
      </c>
      <c r="L26" s="7">
        <f>IF($A26="","",SUMIFS('Absence Log'!$E$6:$E$155,'Absence Log'!$A$6:$A$155,$A26,'Absence Log'!$C$6:$C$155,"&gt;="&amp;L$5,'Absence Log'!$C$6:$C$155,"&lt;="&amp;EOMONTH(L$5,0))-SUMIFS('Absence Log'!$E$6:$E$155,'Absence Log'!$A$6:$A$155,$A26,'Absence Log'!$B$6:$B$155,"Vacation",'Absence Log'!$C$6:$C$155,"&gt;="&amp;L$5,'Absence Log'!$C$6:$C$155,"&lt;="&amp;EOMONTH(L$5,0)))</f>
        <v/>
      </c>
      <c r="M26" s="7">
        <f>IF($A26="","",SUMIFS('Absence Log'!$E$6:$E$155,'Absence Log'!$A$6:$A$155,$A26,'Absence Log'!$C$6:$C$155,"&gt;="&amp;M$5,'Absence Log'!$C$6:$C$155,"&lt;="&amp;EOMONTH(M$5,0))-SUMIFS('Absence Log'!$E$6:$E$155,'Absence Log'!$A$6:$A$155,$A26,'Absence Log'!$B$6:$B$155,"Vacation",'Absence Log'!$C$6:$C$155,"&gt;="&amp;M$5,'Absence Log'!$C$6:$C$155,"&lt;="&amp;EOMONTH(M$5,0)))</f>
        <v/>
      </c>
      <c r="N26" s="7">
        <f>IF($A26="","",SUM(B26:M26))</f>
        <v/>
      </c>
    </row>
    <row r="27">
      <c r="A27" s="8">
        <f>IF(Employees!A27="","",Employees!A27)</f>
        <v/>
      </c>
      <c r="B27" s="9">
        <f>IF($A27="","",SUMIFS('Absence Log'!$E$6:$E$155,'Absence Log'!$A$6:$A$155,$A27,'Absence Log'!$C$6:$C$155,"&gt;="&amp;B$5,'Absence Log'!$C$6:$C$155,"&lt;="&amp;EOMONTH(B$5,0))-SUMIFS('Absence Log'!$E$6:$E$155,'Absence Log'!$A$6:$A$155,$A27,'Absence Log'!$B$6:$B$155,"Vacation",'Absence Log'!$C$6:$C$155,"&gt;="&amp;B$5,'Absence Log'!$C$6:$C$155,"&lt;="&amp;EOMONTH(B$5,0)))</f>
        <v/>
      </c>
      <c r="C27" s="9">
        <f>IF($A27="","",SUMIFS('Absence Log'!$E$6:$E$155,'Absence Log'!$A$6:$A$155,$A27,'Absence Log'!$C$6:$C$155,"&gt;="&amp;C$5,'Absence Log'!$C$6:$C$155,"&lt;="&amp;EOMONTH(C$5,0))-SUMIFS('Absence Log'!$E$6:$E$155,'Absence Log'!$A$6:$A$155,$A27,'Absence Log'!$B$6:$B$155,"Vacation",'Absence Log'!$C$6:$C$155,"&gt;="&amp;C$5,'Absence Log'!$C$6:$C$155,"&lt;="&amp;EOMONTH(C$5,0)))</f>
        <v/>
      </c>
      <c r="D27" s="9">
        <f>IF($A27="","",SUMIFS('Absence Log'!$E$6:$E$155,'Absence Log'!$A$6:$A$155,$A27,'Absence Log'!$C$6:$C$155,"&gt;="&amp;D$5,'Absence Log'!$C$6:$C$155,"&lt;="&amp;EOMONTH(D$5,0))-SUMIFS('Absence Log'!$E$6:$E$155,'Absence Log'!$A$6:$A$155,$A27,'Absence Log'!$B$6:$B$155,"Vacation",'Absence Log'!$C$6:$C$155,"&gt;="&amp;D$5,'Absence Log'!$C$6:$C$155,"&lt;="&amp;EOMONTH(D$5,0)))</f>
        <v/>
      </c>
      <c r="E27" s="9">
        <f>IF($A27="","",SUMIFS('Absence Log'!$E$6:$E$155,'Absence Log'!$A$6:$A$155,$A27,'Absence Log'!$C$6:$C$155,"&gt;="&amp;E$5,'Absence Log'!$C$6:$C$155,"&lt;="&amp;EOMONTH(E$5,0))-SUMIFS('Absence Log'!$E$6:$E$155,'Absence Log'!$A$6:$A$155,$A27,'Absence Log'!$B$6:$B$155,"Vacation",'Absence Log'!$C$6:$C$155,"&gt;="&amp;E$5,'Absence Log'!$C$6:$C$155,"&lt;="&amp;EOMONTH(E$5,0)))</f>
        <v/>
      </c>
      <c r="F27" s="9">
        <f>IF($A27="","",SUMIFS('Absence Log'!$E$6:$E$155,'Absence Log'!$A$6:$A$155,$A27,'Absence Log'!$C$6:$C$155,"&gt;="&amp;F$5,'Absence Log'!$C$6:$C$155,"&lt;="&amp;EOMONTH(F$5,0))-SUMIFS('Absence Log'!$E$6:$E$155,'Absence Log'!$A$6:$A$155,$A27,'Absence Log'!$B$6:$B$155,"Vacation",'Absence Log'!$C$6:$C$155,"&gt;="&amp;F$5,'Absence Log'!$C$6:$C$155,"&lt;="&amp;EOMONTH(F$5,0)))</f>
        <v/>
      </c>
      <c r="G27" s="9">
        <f>IF($A27="","",SUMIFS('Absence Log'!$E$6:$E$155,'Absence Log'!$A$6:$A$155,$A27,'Absence Log'!$C$6:$C$155,"&gt;="&amp;G$5,'Absence Log'!$C$6:$C$155,"&lt;="&amp;EOMONTH(G$5,0))-SUMIFS('Absence Log'!$E$6:$E$155,'Absence Log'!$A$6:$A$155,$A27,'Absence Log'!$B$6:$B$155,"Vacation",'Absence Log'!$C$6:$C$155,"&gt;="&amp;G$5,'Absence Log'!$C$6:$C$155,"&lt;="&amp;EOMONTH(G$5,0)))</f>
        <v/>
      </c>
      <c r="H27" s="9">
        <f>IF($A27="","",SUMIFS('Absence Log'!$E$6:$E$155,'Absence Log'!$A$6:$A$155,$A27,'Absence Log'!$C$6:$C$155,"&gt;="&amp;H$5,'Absence Log'!$C$6:$C$155,"&lt;="&amp;EOMONTH(H$5,0))-SUMIFS('Absence Log'!$E$6:$E$155,'Absence Log'!$A$6:$A$155,$A27,'Absence Log'!$B$6:$B$155,"Vacation",'Absence Log'!$C$6:$C$155,"&gt;="&amp;H$5,'Absence Log'!$C$6:$C$155,"&lt;="&amp;EOMONTH(H$5,0)))</f>
        <v/>
      </c>
      <c r="I27" s="9">
        <f>IF($A27="","",SUMIFS('Absence Log'!$E$6:$E$155,'Absence Log'!$A$6:$A$155,$A27,'Absence Log'!$C$6:$C$155,"&gt;="&amp;I$5,'Absence Log'!$C$6:$C$155,"&lt;="&amp;EOMONTH(I$5,0))-SUMIFS('Absence Log'!$E$6:$E$155,'Absence Log'!$A$6:$A$155,$A27,'Absence Log'!$B$6:$B$155,"Vacation",'Absence Log'!$C$6:$C$155,"&gt;="&amp;I$5,'Absence Log'!$C$6:$C$155,"&lt;="&amp;EOMONTH(I$5,0)))</f>
        <v/>
      </c>
      <c r="J27" s="9">
        <f>IF($A27="","",SUMIFS('Absence Log'!$E$6:$E$155,'Absence Log'!$A$6:$A$155,$A27,'Absence Log'!$C$6:$C$155,"&gt;="&amp;J$5,'Absence Log'!$C$6:$C$155,"&lt;="&amp;EOMONTH(J$5,0))-SUMIFS('Absence Log'!$E$6:$E$155,'Absence Log'!$A$6:$A$155,$A27,'Absence Log'!$B$6:$B$155,"Vacation",'Absence Log'!$C$6:$C$155,"&gt;="&amp;J$5,'Absence Log'!$C$6:$C$155,"&lt;="&amp;EOMONTH(J$5,0)))</f>
        <v/>
      </c>
      <c r="K27" s="9">
        <f>IF($A27="","",SUMIFS('Absence Log'!$E$6:$E$155,'Absence Log'!$A$6:$A$155,$A27,'Absence Log'!$C$6:$C$155,"&gt;="&amp;K$5,'Absence Log'!$C$6:$C$155,"&lt;="&amp;EOMONTH(K$5,0))-SUMIFS('Absence Log'!$E$6:$E$155,'Absence Log'!$A$6:$A$155,$A27,'Absence Log'!$B$6:$B$155,"Vacation",'Absence Log'!$C$6:$C$155,"&gt;="&amp;K$5,'Absence Log'!$C$6:$C$155,"&lt;="&amp;EOMONTH(K$5,0)))</f>
        <v/>
      </c>
      <c r="L27" s="9">
        <f>IF($A27="","",SUMIFS('Absence Log'!$E$6:$E$155,'Absence Log'!$A$6:$A$155,$A27,'Absence Log'!$C$6:$C$155,"&gt;="&amp;L$5,'Absence Log'!$C$6:$C$155,"&lt;="&amp;EOMONTH(L$5,0))-SUMIFS('Absence Log'!$E$6:$E$155,'Absence Log'!$A$6:$A$155,$A27,'Absence Log'!$B$6:$B$155,"Vacation",'Absence Log'!$C$6:$C$155,"&gt;="&amp;L$5,'Absence Log'!$C$6:$C$155,"&lt;="&amp;EOMONTH(L$5,0)))</f>
        <v/>
      </c>
      <c r="M27" s="9">
        <f>IF($A27="","",SUMIFS('Absence Log'!$E$6:$E$155,'Absence Log'!$A$6:$A$155,$A27,'Absence Log'!$C$6:$C$155,"&gt;="&amp;M$5,'Absence Log'!$C$6:$C$155,"&lt;="&amp;EOMONTH(M$5,0))-SUMIFS('Absence Log'!$E$6:$E$155,'Absence Log'!$A$6:$A$155,$A27,'Absence Log'!$B$6:$B$155,"Vacation",'Absence Log'!$C$6:$C$155,"&gt;="&amp;M$5,'Absence Log'!$C$6:$C$155,"&lt;="&amp;EOMONTH(M$5,0)))</f>
        <v/>
      </c>
      <c r="N27" s="9">
        <f>IF($A27="","",SUM(B27:M27))</f>
        <v/>
      </c>
    </row>
    <row r="28">
      <c r="A28" s="6">
        <f>IF(Employees!A28="","",Employees!A28)</f>
        <v/>
      </c>
      <c r="B28" s="7">
        <f>IF($A28="","",SUMIFS('Absence Log'!$E$6:$E$155,'Absence Log'!$A$6:$A$155,$A28,'Absence Log'!$C$6:$C$155,"&gt;="&amp;B$5,'Absence Log'!$C$6:$C$155,"&lt;="&amp;EOMONTH(B$5,0))-SUMIFS('Absence Log'!$E$6:$E$155,'Absence Log'!$A$6:$A$155,$A28,'Absence Log'!$B$6:$B$155,"Vacation",'Absence Log'!$C$6:$C$155,"&gt;="&amp;B$5,'Absence Log'!$C$6:$C$155,"&lt;="&amp;EOMONTH(B$5,0)))</f>
        <v/>
      </c>
      <c r="C28" s="7">
        <f>IF($A28="","",SUMIFS('Absence Log'!$E$6:$E$155,'Absence Log'!$A$6:$A$155,$A28,'Absence Log'!$C$6:$C$155,"&gt;="&amp;C$5,'Absence Log'!$C$6:$C$155,"&lt;="&amp;EOMONTH(C$5,0))-SUMIFS('Absence Log'!$E$6:$E$155,'Absence Log'!$A$6:$A$155,$A28,'Absence Log'!$B$6:$B$155,"Vacation",'Absence Log'!$C$6:$C$155,"&gt;="&amp;C$5,'Absence Log'!$C$6:$C$155,"&lt;="&amp;EOMONTH(C$5,0)))</f>
        <v/>
      </c>
      <c r="D28" s="7">
        <f>IF($A28="","",SUMIFS('Absence Log'!$E$6:$E$155,'Absence Log'!$A$6:$A$155,$A28,'Absence Log'!$C$6:$C$155,"&gt;="&amp;D$5,'Absence Log'!$C$6:$C$155,"&lt;="&amp;EOMONTH(D$5,0))-SUMIFS('Absence Log'!$E$6:$E$155,'Absence Log'!$A$6:$A$155,$A28,'Absence Log'!$B$6:$B$155,"Vacation",'Absence Log'!$C$6:$C$155,"&gt;="&amp;D$5,'Absence Log'!$C$6:$C$155,"&lt;="&amp;EOMONTH(D$5,0)))</f>
        <v/>
      </c>
      <c r="E28" s="7">
        <f>IF($A28="","",SUMIFS('Absence Log'!$E$6:$E$155,'Absence Log'!$A$6:$A$155,$A28,'Absence Log'!$C$6:$C$155,"&gt;="&amp;E$5,'Absence Log'!$C$6:$C$155,"&lt;="&amp;EOMONTH(E$5,0))-SUMIFS('Absence Log'!$E$6:$E$155,'Absence Log'!$A$6:$A$155,$A28,'Absence Log'!$B$6:$B$155,"Vacation",'Absence Log'!$C$6:$C$155,"&gt;="&amp;E$5,'Absence Log'!$C$6:$C$155,"&lt;="&amp;EOMONTH(E$5,0)))</f>
        <v/>
      </c>
      <c r="F28" s="7">
        <f>IF($A28="","",SUMIFS('Absence Log'!$E$6:$E$155,'Absence Log'!$A$6:$A$155,$A28,'Absence Log'!$C$6:$C$155,"&gt;="&amp;F$5,'Absence Log'!$C$6:$C$155,"&lt;="&amp;EOMONTH(F$5,0))-SUMIFS('Absence Log'!$E$6:$E$155,'Absence Log'!$A$6:$A$155,$A28,'Absence Log'!$B$6:$B$155,"Vacation",'Absence Log'!$C$6:$C$155,"&gt;="&amp;F$5,'Absence Log'!$C$6:$C$155,"&lt;="&amp;EOMONTH(F$5,0)))</f>
        <v/>
      </c>
      <c r="G28" s="7">
        <f>IF($A28="","",SUMIFS('Absence Log'!$E$6:$E$155,'Absence Log'!$A$6:$A$155,$A28,'Absence Log'!$C$6:$C$155,"&gt;="&amp;G$5,'Absence Log'!$C$6:$C$155,"&lt;="&amp;EOMONTH(G$5,0))-SUMIFS('Absence Log'!$E$6:$E$155,'Absence Log'!$A$6:$A$155,$A28,'Absence Log'!$B$6:$B$155,"Vacation",'Absence Log'!$C$6:$C$155,"&gt;="&amp;G$5,'Absence Log'!$C$6:$C$155,"&lt;="&amp;EOMONTH(G$5,0)))</f>
        <v/>
      </c>
      <c r="H28" s="7">
        <f>IF($A28="","",SUMIFS('Absence Log'!$E$6:$E$155,'Absence Log'!$A$6:$A$155,$A28,'Absence Log'!$C$6:$C$155,"&gt;="&amp;H$5,'Absence Log'!$C$6:$C$155,"&lt;="&amp;EOMONTH(H$5,0))-SUMIFS('Absence Log'!$E$6:$E$155,'Absence Log'!$A$6:$A$155,$A28,'Absence Log'!$B$6:$B$155,"Vacation",'Absence Log'!$C$6:$C$155,"&gt;="&amp;H$5,'Absence Log'!$C$6:$C$155,"&lt;="&amp;EOMONTH(H$5,0)))</f>
        <v/>
      </c>
      <c r="I28" s="7">
        <f>IF($A28="","",SUMIFS('Absence Log'!$E$6:$E$155,'Absence Log'!$A$6:$A$155,$A28,'Absence Log'!$C$6:$C$155,"&gt;="&amp;I$5,'Absence Log'!$C$6:$C$155,"&lt;="&amp;EOMONTH(I$5,0))-SUMIFS('Absence Log'!$E$6:$E$155,'Absence Log'!$A$6:$A$155,$A28,'Absence Log'!$B$6:$B$155,"Vacation",'Absence Log'!$C$6:$C$155,"&gt;="&amp;I$5,'Absence Log'!$C$6:$C$155,"&lt;="&amp;EOMONTH(I$5,0)))</f>
        <v/>
      </c>
      <c r="J28" s="7">
        <f>IF($A28="","",SUMIFS('Absence Log'!$E$6:$E$155,'Absence Log'!$A$6:$A$155,$A28,'Absence Log'!$C$6:$C$155,"&gt;="&amp;J$5,'Absence Log'!$C$6:$C$155,"&lt;="&amp;EOMONTH(J$5,0))-SUMIFS('Absence Log'!$E$6:$E$155,'Absence Log'!$A$6:$A$155,$A28,'Absence Log'!$B$6:$B$155,"Vacation",'Absence Log'!$C$6:$C$155,"&gt;="&amp;J$5,'Absence Log'!$C$6:$C$155,"&lt;="&amp;EOMONTH(J$5,0)))</f>
        <v/>
      </c>
      <c r="K28" s="7">
        <f>IF($A28="","",SUMIFS('Absence Log'!$E$6:$E$155,'Absence Log'!$A$6:$A$155,$A28,'Absence Log'!$C$6:$C$155,"&gt;="&amp;K$5,'Absence Log'!$C$6:$C$155,"&lt;="&amp;EOMONTH(K$5,0))-SUMIFS('Absence Log'!$E$6:$E$155,'Absence Log'!$A$6:$A$155,$A28,'Absence Log'!$B$6:$B$155,"Vacation",'Absence Log'!$C$6:$C$155,"&gt;="&amp;K$5,'Absence Log'!$C$6:$C$155,"&lt;="&amp;EOMONTH(K$5,0)))</f>
        <v/>
      </c>
      <c r="L28" s="7">
        <f>IF($A28="","",SUMIFS('Absence Log'!$E$6:$E$155,'Absence Log'!$A$6:$A$155,$A28,'Absence Log'!$C$6:$C$155,"&gt;="&amp;L$5,'Absence Log'!$C$6:$C$155,"&lt;="&amp;EOMONTH(L$5,0))-SUMIFS('Absence Log'!$E$6:$E$155,'Absence Log'!$A$6:$A$155,$A28,'Absence Log'!$B$6:$B$155,"Vacation",'Absence Log'!$C$6:$C$155,"&gt;="&amp;L$5,'Absence Log'!$C$6:$C$155,"&lt;="&amp;EOMONTH(L$5,0)))</f>
        <v/>
      </c>
      <c r="M28" s="7">
        <f>IF($A28="","",SUMIFS('Absence Log'!$E$6:$E$155,'Absence Log'!$A$6:$A$155,$A28,'Absence Log'!$C$6:$C$155,"&gt;="&amp;M$5,'Absence Log'!$C$6:$C$155,"&lt;="&amp;EOMONTH(M$5,0))-SUMIFS('Absence Log'!$E$6:$E$155,'Absence Log'!$A$6:$A$155,$A28,'Absence Log'!$B$6:$B$155,"Vacation",'Absence Log'!$C$6:$C$155,"&gt;="&amp;M$5,'Absence Log'!$C$6:$C$155,"&lt;="&amp;EOMONTH(M$5,0)))</f>
        <v/>
      </c>
      <c r="N28" s="7">
        <f>IF($A28="","",SUM(B28:M28))</f>
        <v/>
      </c>
    </row>
    <row r="29">
      <c r="A29" s="8">
        <f>IF(Employees!A29="","",Employees!A29)</f>
        <v/>
      </c>
      <c r="B29" s="9">
        <f>IF($A29="","",SUMIFS('Absence Log'!$E$6:$E$155,'Absence Log'!$A$6:$A$155,$A29,'Absence Log'!$C$6:$C$155,"&gt;="&amp;B$5,'Absence Log'!$C$6:$C$155,"&lt;="&amp;EOMONTH(B$5,0))-SUMIFS('Absence Log'!$E$6:$E$155,'Absence Log'!$A$6:$A$155,$A29,'Absence Log'!$B$6:$B$155,"Vacation",'Absence Log'!$C$6:$C$155,"&gt;="&amp;B$5,'Absence Log'!$C$6:$C$155,"&lt;="&amp;EOMONTH(B$5,0)))</f>
        <v/>
      </c>
      <c r="C29" s="9">
        <f>IF($A29="","",SUMIFS('Absence Log'!$E$6:$E$155,'Absence Log'!$A$6:$A$155,$A29,'Absence Log'!$C$6:$C$155,"&gt;="&amp;C$5,'Absence Log'!$C$6:$C$155,"&lt;="&amp;EOMONTH(C$5,0))-SUMIFS('Absence Log'!$E$6:$E$155,'Absence Log'!$A$6:$A$155,$A29,'Absence Log'!$B$6:$B$155,"Vacation",'Absence Log'!$C$6:$C$155,"&gt;="&amp;C$5,'Absence Log'!$C$6:$C$155,"&lt;="&amp;EOMONTH(C$5,0)))</f>
        <v/>
      </c>
      <c r="D29" s="9">
        <f>IF($A29="","",SUMIFS('Absence Log'!$E$6:$E$155,'Absence Log'!$A$6:$A$155,$A29,'Absence Log'!$C$6:$C$155,"&gt;="&amp;D$5,'Absence Log'!$C$6:$C$155,"&lt;="&amp;EOMONTH(D$5,0))-SUMIFS('Absence Log'!$E$6:$E$155,'Absence Log'!$A$6:$A$155,$A29,'Absence Log'!$B$6:$B$155,"Vacation",'Absence Log'!$C$6:$C$155,"&gt;="&amp;D$5,'Absence Log'!$C$6:$C$155,"&lt;="&amp;EOMONTH(D$5,0)))</f>
        <v/>
      </c>
      <c r="E29" s="9">
        <f>IF($A29="","",SUMIFS('Absence Log'!$E$6:$E$155,'Absence Log'!$A$6:$A$155,$A29,'Absence Log'!$C$6:$C$155,"&gt;="&amp;E$5,'Absence Log'!$C$6:$C$155,"&lt;="&amp;EOMONTH(E$5,0))-SUMIFS('Absence Log'!$E$6:$E$155,'Absence Log'!$A$6:$A$155,$A29,'Absence Log'!$B$6:$B$155,"Vacation",'Absence Log'!$C$6:$C$155,"&gt;="&amp;E$5,'Absence Log'!$C$6:$C$155,"&lt;="&amp;EOMONTH(E$5,0)))</f>
        <v/>
      </c>
      <c r="F29" s="9">
        <f>IF($A29="","",SUMIFS('Absence Log'!$E$6:$E$155,'Absence Log'!$A$6:$A$155,$A29,'Absence Log'!$C$6:$C$155,"&gt;="&amp;F$5,'Absence Log'!$C$6:$C$155,"&lt;="&amp;EOMONTH(F$5,0))-SUMIFS('Absence Log'!$E$6:$E$155,'Absence Log'!$A$6:$A$155,$A29,'Absence Log'!$B$6:$B$155,"Vacation",'Absence Log'!$C$6:$C$155,"&gt;="&amp;F$5,'Absence Log'!$C$6:$C$155,"&lt;="&amp;EOMONTH(F$5,0)))</f>
        <v/>
      </c>
      <c r="G29" s="9">
        <f>IF($A29="","",SUMIFS('Absence Log'!$E$6:$E$155,'Absence Log'!$A$6:$A$155,$A29,'Absence Log'!$C$6:$C$155,"&gt;="&amp;G$5,'Absence Log'!$C$6:$C$155,"&lt;="&amp;EOMONTH(G$5,0))-SUMIFS('Absence Log'!$E$6:$E$155,'Absence Log'!$A$6:$A$155,$A29,'Absence Log'!$B$6:$B$155,"Vacation",'Absence Log'!$C$6:$C$155,"&gt;="&amp;G$5,'Absence Log'!$C$6:$C$155,"&lt;="&amp;EOMONTH(G$5,0)))</f>
        <v/>
      </c>
      <c r="H29" s="9">
        <f>IF($A29="","",SUMIFS('Absence Log'!$E$6:$E$155,'Absence Log'!$A$6:$A$155,$A29,'Absence Log'!$C$6:$C$155,"&gt;="&amp;H$5,'Absence Log'!$C$6:$C$155,"&lt;="&amp;EOMONTH(H$5,0))-SUMIFS('Absence Log'!$E$6:$E$155,'Absence Log'!$A$6:$A$155,$A29,'Absence Log'!$B$6:$B$155,"Vacation",'Absence Log'!$C$6:$C$155,"&gt;="&amp;H$5,'Absence Log'!$C$6:$C$155,"&lt;="&amp;EOMONTH(H$5,0)))</f>
        <v/>
      </c>
      <c r="I29" s="9">
        <f>IF($A29="","",SUMIFS('Absence Log'!$E$6:$E$155,'Absence Log'!$A$6:$A$155,$A29,'Absence Log'!$C$6:$C$155,"&gt;="&amp;I$5,'Absence Log'!$C$6:$C$155,"&lt;="&amp;EOMONTH(I$5,0))-SUMIFS('Absence Log'!$E$6:$E$155,'Absence Log'!$A$6:$A$155,$A29,'Absence Log'!$B$6:$B$155,"Vacation",'Absence Log'!$C$6:$C$155,"&gt;="&amp;I$5,'Absence Log'!$C$6:$C$155,"&lt;="&amp;EOMONTH(I$5,0)))</f>
        <v/>
      </c>
      <c r="J29" s="9">
        <f>IF($A29="","",SUMIFS('Absence Log'!$E$6:$E$155,'Absence Log'!$A$6:$A$155,$A29,'Absence Log'!$C$6:$C$155,"&gt;="&amp;J$5,'Absence Log'!$C$6:$C$155,"&lt;="&amp;EOMONTH(J$5,0))-SUMIFS('Absence Log'!$E$6:$E$155,'Absence Log'!$A$6:$A$155,$A29,'Absence Log'!$B$6:$B$155,"Vacation",'Absence Log'!$C$6:$C$155,"&gt;="&amp;J$5,'Absence Log'!$C$6:$C$155,"&lt;="&amp;EOMONTH(J$5,0)))</f>
        <v/>
      </c>
      <c r="K29" s="9">
        <f>IF($A29="","",SUMIFS('Absence Log'!$E$6:$E$155,'Absence Log'!$A$6:$A$155,$A29,'Absence Log'!$C$6:$C$155,"&gt;="&amp;K$5,'Absence Log'!$C$6:$C$155,"&lt;="&amp;EOMONTH(K$5,0))-SUMIFS('Absence Log'!$E$6:$E$155,'Absence Log'!$A$6:$A$155,$A29,'Absence Log'!$B$6:$B$155,"Vacation",'Absence Log'!$C$6:$C$155,"&gt;="&amp;K$5,'Absence Log'!$C$6:$C$155,"&lt;="&amp;EOMONTH(K$5,0)))</f>
        <v/>
      </c>
      <c r="L29" s="9">
        <f>IF($A29="","",SUMIFS('Absence Log'!$E$6:$E$155,'Absence Log'!$A$6:$A$155,$A29,'Absence Log'!$C$6:$C$155,"&gt;="&amp;L$5,'Absence Log'!$C$6:$C$155,"&lt;="&amp;EOMONTH(L$5,0))-SUMIFS('Absence Log'!$E$6:$E$155,'Absence Log'!$A$6:$A$155,$A29,'Absence Log'!$B$6:$B$155,"Vacation",'Absence Log'!$C$6:$C$155,"&gt;="&amp;L$5,'Absence Log'!$C$6:$C$155,"&lt;="&amp;EOMONTH(L$5,0)))</f>
        <v/>
      </c>
      <c r="M29" s="9">
        <f>IF($A29="","",SUMIFS('Absence Log'!$E$6:$E$155,'Absence Log'!$A$6:$A$155,$A29,'Absence Log'!$C$6:$C$155,"&gt;="&amp;M$5,'Absence Log'!$C$6:$C$155,"&lt;="&amp;EOMONTH(M$5,0))-SUMIFS('Absence Log'!$E$6:$E$155,'Absence Log'!$A$6:$A$155,$A29,'Absence Log'!$B$6:$B$155,"Vacation",'Absence Log'!$C$6:$C$155,"&gt;="&amp;M$5,'Absence Log'!$C$6:$C$155,"&lt;="&amp;EOMONTH(M$5,0)))</f>
        <v/>
      </c>
      <c r="N29" s="9">
        <f>IF($A29="","",SUM(B29:M29))</f>
        <v/>
      </c>
    </row>
    <row r="30">
      <c r="A30" s="6">
        <f>IF(Employees!A30="","",Employees!A30)</f>
        <v/>
      </c>
      <c r="B30" s="7">
        <f>IF($A30="","",SUMIFS('Absence Log'!$E$6:$E$155,'Absence Log'!$A$6:$A$155,$A30,'Absence Log'!$C$6:$C$155,"&gt;="&amp;B$5,'Absence Log'!$C$6:$C$155,"&lt;="&amp;EOMONTH(B$5,0))-SUMIFS('Absence Log'!$E$6:$E$155,'Absence Log'!$A$6:$A$155,$A30,'Absence Log'!$B$6:$B$155,"Vacation",'Absence Log'!$C$6:$C$155,"&gt;="&amp;B$5,'Absence Log'!$C$6:$C$155,"&lt;="&amp;EOMONTH(B$5,0)))</f>
        <v/>
      </c>
      <c r="C30" s="7">
        <f>IF($A30="","",SUMIFS('Absence Log'!$E$6:$E$155,'Absence Log'!$A$6:$A$155,$A30,'Absence Log'!$C$6:$C$155,"&gt;="&amp;C$5,'Absence Log'!$C$6:$C$155,"&lt;="&amp;EOMONTH(C$5,0))-SUMIFS('Absence Log'!$E$6:$E$155,'Absence Log'!$A$6:$A$155,$A30,'Absence Log'!$B$6:$B$155,"Vacation",'Absence Log'!$C$6:$C$155,"&gt;="&amp;C$5,'Absence Log'!$C$6:$C$155,"&lt;="&amp;EOMONTH(C$5,0)))</f>
        <v/>
      </c>
      <c r="D30" s="7">
        <f>IF($A30="","",SUMIFS('Absence Log'!$E$6:$E$155,'Absence Log'!$A$6:$A$155,$A30,'Absence Log'!$C$6:$C$155,"&gt;="&amp;D$5,'Absence Log'!$C$6:$C$155,"&lt;="&amp;EOMONTH(D$5,0))-SUMIFS('Absence Log'!$E$6:$E$155,'Absence Log'!$A$6:$A$155,$A30,'Absence Log'!$B$6:$B$155,"Vacation",'Absence Log'!$C$6:$C$155,"&gt;="&amp;D$5,'Absence Log'!$C$6:$C$155,"&lt;="&amp;EOMONTH(D$5,0)))</f>
        <v/>
      </c>
      <c r="E30" s="7">
        <f>IF($A30="","",SUMIFS('Absence Log'!$E$6:$E$155,'Absence Log'!$A$6:$A$155,$A30,'Absence Log'!$C$6:$C$155,"&gt;="&amp;E$5,'Absence Log'!$C$6:$C$155,"&lt;="&amp;EOMONTH(E$5,0))-SUMIFS('Absence Log'!$E$6:$E$155,'Absence Log'!$A$6:$A$155,$A30,'Absence Log'!$B$6:$B$155,"Vacation",'Absence Log'!$C$6:$C$155,"&gt;="&amp;E$5,'Absence Log'!$C$6:$C$155,"&lt;="&amp;EOMONTH(E$5,0)))</f>
        <v/>
      </c>
      <c r="F30" s="7">
        <f>IF($A30="","",SUMIFS('Absence Log'!$E$6:$E$155,'Absence Log'!$A$6:$A$155,$A30,'Absence Log'!$C$6:$C$155,"&gt;="&amp;F$5,'Absence Log'!$C$6:$C$155,"&lt;="&amp;EOMONTH(F$5,0))-SUMIFS('Absence Log'!$E$6:$E$155,'Absence Log'!$A$6:$A$155,$A30,'Absence Log'!$B$6:$B$155,"Vacation",'Absence Log'!$C$6:$C$155,"&gt;="&amp;F$5,'Absence Log'!$C$6:$C$155,"&lt;="&amp;EOMONTH(F$5,0)))</f>
        <v/>
      </c>
      <c r="G30" s="7">
        <f>IF($A30="","",SUMIFS('Absence Log'!$E$6:$E$155,'Absence Log'!$A$6:$A$155,$A30,'Absence Log'!$C$6:$C$155,"&gt;="&amp;G$5,'Absence Log'!$C$6:$C$155,"&lt;="&amp;EOMONTH(G$5,0))-SUMIFS('Absence Log'!$E$6:$E$155,'Absence Log'!$A$6:$A$155,$A30,'Absence Log'!$B$6:$B$155,"Vacation",'Absence Log'!$C$6:$C$155,"&gt;="&amp;G$5,'Absence Log'!$C$6:$C$155,"&lt;="&amp;EOMONTH(G$5,0)))</f>
        <v/>
      </c>
      <c r="H30" s="7">
        <f>IF($A30="","",SUMIFS('Absence Log'!$E$6:$E$155,'Absence Log'!$A$6:$A$155,$A30,'Absence Log'!$C$6:$C$155,"&gt;="&amp;H$5,'Absence Log'!$C$6:$C$155,"&lt;="&amp;EOMONTH(H$5,0))-SUMIFS('Absence Log'!$E$6:$E$155,'Absence Log'!$A$6:$A$155,$A30,'Absence Log'!$B$6:$B$155,"Vacation",'Absence Log'!$C$6:$C$155,"&gt;="&amp;H$5,'Absence Log'!$C$6:$C$155,"&lt;="&amp;EOMONTH(H$5,0)))</f>
        <v/>
      </c>
      <c r="I30" s="7">
        <f>IF($A30="","",SUMIFS('Absence Log'!$E$6:$E$155,'Absence Log'!$A$6:$A$155,$A30,'Absence Log'!$C$6:$C$155,"&gt;="&amp;I$5,'Absence Log'!$C$6:$C$155,"&lt;="&amp;EOMONTH(I$5,0))-SUMIFS('Absence Log'!$E$6:$E$155,'Absence Log'!$A$6:$A$155,$A30,'Absence Log'!$B$6:$B$155,"Vacation",'Absence Log'!$C$6:$C$155,"&gt;="&amp;I$5,'Absence Log'!$C$6:$C$155,"&lt;="&amp;EOMONTH(I$5,0)))</f>
        <v/>
      </c>
      <c r="J30" s="7">
        <f>IF($A30="","",SUMIFS('Absence Log'!$E$6:$E$155,'Absence Log'!$A$6:$A$155,$A30,'Absence Log'!$C$6:$C$155,"&gt;="&amp;J$5,'Absence Log'!$C$6:$C$155,"&lt;="&amp;EOMONTH(J$5,0))-SUMIFS('Absence Log'!$E$6:$E$155,'Absence Log'!$A$6:$A$155,$A30,'Absence Log'!$B$6:$B$155,"Vacation",'Absence Log'!$C$6:$C$155,"&gt;="&amp;J$5,'Absence Log'!$C$6:$C$155,"&lt;="&amp;EOMONTH(J$5,0)))</f>
        <v/>
      </c>
      <c r="K30" s="7">
        <f>IF($A30="","",SUMIFS('Absence Log'!$E$6:$E$155,'Absence Log'!$A$6:$A$155,$A30,'Absence Log'!$C$6:$C$155,"&gt;="&amp;K$5,'Absence Log'!$C$6:$C$155,"&lt;="&amp;EOMONTH(K$5,0))-SUMIFS('Absence Log'!$E$6:$E$155,'Absence Log'!$A$6:$A$155,$A30,'Absence Log'!$B$6:$B$155,"Vacation",'Absence Log'!$C$6:$C$155,"&gt;="&amp;K$5,'Absence Log'!$C$6:$C$155,"&lt;="&amp;EOMONTH(K$5,0)))</f>
        <v/>
      </c>
      <c r="L30" s="7">
        <f>IF($A30="","",SUMIFS('Absence Log'!$E$6:$E$155,'Absence Log'!$A$6:$A$155,$A30,'Absence Log'!$C$6:$C$155,"&gt;="&amp;L$5,'Absence Log'!$C$6:$C$155,"&lt;="&amp;EOMONTH(L$5,0))-SUMIFS('Absence Log'!$E$6:$E$155,'Absence Log'!$A$6:$A$155,$A30,'Absence Log'!$B$6:$B$155,"Vacation",'Absence Log'!$C$6:$C$155,"&gt;="&amp;L$5,'Absence Log'!$C$6:$C$155,"&lt;="&amp;EOMONTH(L$5,0)))</f>
        <v/>
      </c>
      <c r="M30" s="7">
        <f>IF($A30="","",SUMIFS('Absence Log'!$E$6:$E$155,'Absence Log'!$A$6:$A$155,$A30,'Absence Log'!$C$6:$C$155,"&gt;="&amp;M$5,'Absence Log'!$C$6:$C$155,"&lt;="&amp;EOMONTH(M$5,0))-SUMIFS('Absence Log'!$E$6:$E$155,'Absence Log'!$A$6:$A$155,$A30,'Absence Log'!$B$6:$B$155,"Vacation",'Absence Log'!$C$6:$C$155,"&gt;="&amp;M$5,'Absence Log'!$C$6:$C$155,"&lt;="&amp;EOMONTH(M$5,0)))</f>
        <v/>
      </c>
      <c r="N30" s="7">
        <f>IF($A30="","",SUM(B30:M30))</f>
        <v/>
      </c>
    </row>
    <row r="31">
      <c r="A31" s="8">
        <f>IF(Employees!A31="","",Employees!A31)</f>
        <v/>
      </c>
      <c r="B31" s="9">
        <f>IF($A31="","",SUMIFS('Absence Log'!$E$6:$E$155,'Absence Log'!$A$6:$A$155,$A31,'Absence Log'!$C$6:$C$155,"&gt;="&amp;B$5,'Absence Log'!$C$6:$C$155,"&lt;="&amp;EOMONTH(B$5,0))-SUMIFS('Absence Log'!$E$6:$E$155,'Absence Log'!$A$6:$A$155,$A31,'Absence Log'!$B$6:$B$155,"Vacation",'Absence Log'!$C$6:$C$155,"&gt;="&amp;B$5,'Absence Log'!$C$6:$C$155,"&lt;="&amp;EOMONTH(B$5,0)))</f>
        <v/>
      </c>
      <c r="C31" s="9">
        <f>IF($A31="","",SUMIFS('Absence Log'!$E$6:$E$155,'Absence Log'!$A$6:$A$155,$A31,'Absence Log'!$C$6:$C$155,"&gt;="&amp;C$5,'Absence Log'!$C$6:$C$155,"&lt;="&amp;EOMONTH(C$5,0))-SUMIFS('Absence Log'!$E$6:$E$155,'Absence Log'!$A$6:$A$155,$A31,'Absence Log'!$B$6:$B$155,"Vacation",'Absence Log'!$C$6:$C$155,"&gt;="&amp;C$5,'Absence Log'!$C$6:$C$155,"&lt;="&amp;EOMONTH(C$5,0)))</f>
        <v/>
      </c>
      <c r="D31" s="9">
        <f>IF($A31="","",SUMIFS('Absence Log'!$E$6:$E$155,'Absence Log'!$A$6:$A$155,$A31,'Absence Log'!$C$6:$C$155,"&gt;="&amp;D$5,'Absence Log'!$C$6:$C$155,"&lt;="&amp;EOMONTH(D$5,0))-SUMIFS('Absence Log'!$E$6:$E$155,'Absence Log'!$A$6:$A$155,$A31,'Absence Log'!$B$6:$B$155,"Vacation",'Absence Log'!$C$6:$C$155,"&gt;="&amp;D$5,'Absence Log'!$C$6:$C$155,"&lt;="&amp;EOMONTH(D$5,0)))</f>
        <v/>
      </c>
      <c r="E31" s="9">
        <f>IF($A31="","",SUMIFS('Absence Log'!$E$6:$E$155,'Absence Log'!$A$6:$A$155,$A31,'Absence Log'!$C$6:$C$155,"&gt;="&amp;E$5,'Absence Log'!$C$6:$C$155,"&lt;="&amp;EOMONTH(E$5,0))-SUMIFS('Absence Log'!$E$6:$E$155,'Absence Log'!$A$6:$A$155,$A31,'Absence Log'!$B$6:$B$155,"Vacation",'Absence Log'!$C$6:$C$155,"&gt;="&amp;E$5,'Absence Log'!$C$6:$C$155,"&lt;="&amp;EOMONTH(E$5,0)))</f>
        <v/>
      </c>
      <c r="F31" s="9">
        <f>IF($A31="","",SUMIFS('Absence Log'!$E$6:$E$155,'Absence Log'!$A$6:$A$155,$A31,'Absence Log'!$C$6:$C$155,"&gt;="&amp;F$5,'Absence Log'!$C$6:$C$155,"&lt;="&amp;EOMONTH(F$5,0))-SUMIFS('Absence Log'!$E$6:$E$155,'Absence Log'!$A$6:$A$155,$A31,'Absence Log'!$B$6:$B$155,"Vacation",'Absence Log'!$C$6:$C$155,"&gt;="&amp;F$5,'Absence Log'!$C$6:$C$155,"&lt;="&amp;EOMONTH(F$5,0)))</f>
        <v/>
      </c>
      <c r="G31" s="9">
        <f>IF($A31="","",SUMIFS('Absence Log'!$E$6:$E$155,'Absence Log'!$A$6:$A$155,$A31,'Absence Log'!$C$6:$C$155,"&gt;="&amp;G$5,'Absence Log'!$C$6:$C$155,"&lt;="&amp;EOMONTH(G$5,0))-SUMIFS('Absence Log'!$E$6:$E$155,'Absence Log'!$A$6:$A$155,$A31,'Absence Log'!$B$6:$B$155,"Vacation",'Absence Log'!$C$6:$C$155,"&gt;="&amp;G$5,'Absence Log'!$C$6:$C$155,"&lt;="&amp;EOMONTH(G$5,0)))</f>
        <v/>
      </c>
      <c r="H31" s="9">
        <f>IF($A31="","",SUMIFS('Absence Log'!$E$6:$E$155,'Absence Log'!$A$6:$A$155,$A31,'Absence Log'!$C$6:$C$155,"&gt;="&amp;H$5,'Absence Log'!$C$6:$C$155,"&lt;="&amp;EOMONTH(H$5,0))-SUMIFS('Absence Log'!$E$6:$E$155,'Absence Log'!$A$6:$A$155,$A31,'Absence Log'!$B$6:$B$155,"Vacation",'Absence Log'!$C$6:$C$155,"&gt;="&amp;H$5,'Absence Log'!$C$6:$C$155,"&lt;="&amp;EOMONTH(H$5,0)))</f>
        <v/>
      </c>
      <c r="I31" s="9">
        <f>IF($A31="","",SUMIFS('Absence Log'!$E$6:$E$155,'Absence Log'!$A$6:$A$155,$A31,'Absence Log'!$C$6:$C$155,"&gt;="&amp;I$5,'Absence Log'!$C$6:$C$155,"&lt;="&amp;EOMONTH(I$5,0))-SUMIFS('Absence Log'!$E$6:$E$155,'Absence Log'!$A$6:$A$155,$A31,'Absence Log'!$B$6:$B$155,"Vacation",'Absence Log'!$C$6:$C$155,"&gt;="&amp;I$5,'Absence Log'!$C$6:$C$155,"&lt;="&amp;EOMONTH(I$5,0)))</f>
        <v/>
      </c>
      <c r="J31" s="9">
        <f>IF($A31="","",SUMIFS('Absence Log'!$E$6:$E$155,'Absence Log'!$A$6:$A$155,$A31,'Absence Log'!$C$6:$C$155,"&gt;="&amp;J$5,'Absence Log'!$C$6:$C$155,"&lt;="&amp;EOMONTH(J$5,0))-SUMIFS('Absence Log'!$E$6:$E$155,'Absence Log'!$A$6:$A$155,$A31,'Absence Log'!$B$6:$B$155,"Vacation",'Absence Log'!$C$6:$C$155,"&gt;="&amp;J$5,'Absence Log'!$C$6:$C$155,"&lt;="&amp;EOMONTH(J$5,0)))</f>
        <v/>
      </c>
      <c r="K31" s="9">
        <f>IF($A31="","",SUMIFS('Absence Log'!$E$6:$E$155,'Absence Log'!$A$6:$A$155,$A31,'Absence Log'!$C$6:$C$155,"&gt;="&amp;K$5,'Absence Log'!$C$6:$C$155,"&lt;="&amp;EOMONTH(K$5,0))-SUMIFS('Absence Log'!$E$6:$E$155,'Absence Log'!$A$6:$A$155,$A31,'Absence Log'!$B$6:$B$155,"Vacation",'Absence Log'!$C$6:$C$155,"&gt;="&amp;K$5,'Absence Log'!$C$6:$C$155,"&lt;="&amp;EOMONTH(K$5,0)))</f>
        <v/>
      </c>
      <c r="L31" s="9">
        <f>IF($A31="","",SUMIFS('Absence Log'!$E$6:$E$155,'Absence Log'!$A$6:$A$155,$A31,'Absence Log'!$C$6:$C$155,"&gt;="&amp;L$5,'Absence Log'!$C$6:$C$155,"&lt;="&amp;EOMONTH(L$5,0))-SUMIFS('Absence Log'!$E$6:$E$155,'Absence Log'!$A$6:$A$155,$A31,'Absence Log'!$B$6:$B$155,"Vacation",'Absence Log'!$C$6:$C$155,"&gt;="&amp;L$5,'Absence Log'!$C$6:$C$155,"&lt;="&amp;EOMONTH(L$5,0)))</f>
        <v/>
      </c>
      <c r="M31" s="9">
        <f>IF($A31="","",SUMIFS('Absence Log'!$E$6:$E$155,'Absence Log'!$A$6:$A$155,$A31,'Absence Log'!$C$6:$C$155,"&gt;="&amp;M$5,'Absence Log'!$C$6:$C$155,"&lt;="&amp;EOMONTH(M$5,0))-SUMIFS('Absence Log'!$E$6:$E$155,'Absence Log'!$A$6:$A$155,$A31,'Absence Log'!$B$6:$B$155,"Vacation",'Absence Log'!$C$6:$C$155,"&gt;="&amp;M$5,'Absence Log'!$C$6:$C$155,"&lt;="&amp;EOMONTH(M$5,0)))</f>
        <v/>
      </c>
      <c r="N31" s="9">
        <f>IF($A31="","",SUM(B31:M31))</f>
        <v/>
      </c>
    </row>
    <row r="32">
      <c r="A32" s="6">
        <f>IF(Employees!A32="","",Employees!A32)</f>
        <v/>
      </c>
      <c r="B32" s="7">
        <f>IF($A32="","",SUMIFS('Absence Log'!$E$6:$E$155,'Absence Log'!$A$6:$A$155,$A32,'Absence Log'!$C$6:$C$155,"&gt;="&amp;B$5,'Absence Log'!$C$6:$C$155,"&lt;="&amp;EOMONTH(B$5,0))-SUMIFS('Absence Log'!$E$6:$E$155,'Absence Log'!$A$6:$A$155,$A32,'Absence Log'!$B$6:$B$155,"Vacation",'Absence Log'!$C$6:$C$155,"&gt;="&amp;B$5,'Absence Log'!$C$6:$C$155,"&lt;="&amp;EOMONTH(B$5,0)))</f>
        <v/>
      </c>
      <c r="C32" s="7">
        <f>IF($A32="","",SUMIFS('Absence Log'!$E$6:$E$155,'Absence Log'!$A$6:$A$155,$A32,'Absence Log'!$C$6:$C$155,"&gt;="&amp;C$5,'Absence Log'!$C$6:$C$155,"&lt;="&amp;EOMONTH(C$5,0))-SUMIFS('Absence Log'!$E$6:$E$155,'Absence Log'!$A$6:$A$155,$A32,'Absence Log'!$B$6:$B$155,"Vacation",'Absence Log'!$C$6:$C$155,"&gt;="&amp;C$5,'Absence Log'!$C$6:$C$155,"&lt;="&amp;EOMONTH(C$5,0)))</f>
        <v/>
      </c>
      <c r="D32" s="7">
        <f>IF($A32="","",SUMIFS('Absence Log'!$E$6:$E$155,'Absence Log'!$A$6:$A$155,$A32,'Absence Log'!$C$6:$C$155,"&gt;="&amp;D$5,'Absence Log'!$C$6:$C$155,"&lt;="&amp;EOMONTH(D$5,0))-SUMIFS('Absence Log'!$E$6:$E$155,'Absence Log'!$A$6:$A$155,$A32,'Absence Log'!$B$6:$B$155,"Vacation",'Absence Log'!$C$6:$C$155,"&gt;="&amp;D$5,'Absence Log'!$C$6:$C$155,"&lt;="&amp;EOMONTH(D$5,0)))</f>
        <v/>
      </c>
      <c r="E32" s="7">
        <f>IF($A32="","",SUMIFS('Absence Log'!$E$6:$E$155,'Absence Log'!$A$6:$A$155,$A32,'Absence Log'!$C$6:$C$155,"&gt;="&amp;E$5,'Absence Log'!$C$6:$C$155,"&lt;="&amp;EOMONTH(E$5,0))-SUMIFS('Absence Log'!$E$6:$E$155,'Absence Log'!$A$6:$A$155,$A32,'Absence Log'!$B$6:$B$155,"Vacation",'Absence Log'!$C$6:$C$155,"&gt;="&amp;E$5,'Absence Log'!$C$6:$C$155,"&lt;="&amp;EOMONTH(E$5,0)))</f>
        <v/>
      </c>
      <c r="F32" s="7">
        <f>IF($A32="","",SUMIFS('Absence Log'!$E$6:$E$155,'Absence Log'!$A$6:$A$155,$A32,'Absence Log'!$C$6:$C$155,"&gt;="&amp;F$5,'Absence Log'!$C$6:$C$155,"&lt;="&amp;EOMONTH(F$5,0))-SUMIFS('Absence Log'!$E$6:$E$155,'Absence Log'!$A$6:$A$155,$A32,'Absence Log'!$B$6:$B$155,"Vacation",'Absence Log'!$C$6:$C$155,"&gt;="&amp;F$5,'Absence Log'!$C$6:$C$155,"&lt;="&amp;EOMONTH(F$5,0)))</f>
        <v/>
      </c>
      <c r="G32" s="7">
        <f>IF($A32="","",SUMIFS('Absence Log'!$E$6:$E$155,'Absence Log'!$A$6:$A$155,$A32,'Absence Log'!$C$6:$C$155,"&gt;="&amp;G$5,'Absence Log'!$C$6:$C$155,"&lt;="&amp;EOMONTH(G$5,0))-SUMIFS('Absence Log'!$E$6:$E$155,'Absence Log'!$A$6:$A$155,$A32,'Absence Log'!$B$6:$B$155,"Vacation",'Absence Log'!$C$6:$C$155,"&gt;="&amp;G$5,'Absence Log'!$C$6:$C$155,"&lt;="&amp;EOMONTH(G$5,0)))</f>
        <v/>
      </c>
      <c r="H32" s="7">
        <f>IF($A32="","",SUMIFS('Absence Log'!$E$6:$E$155,'Absence Log'!$A$6:$A$155,$A32,'Absence Log'!$C$6:$C$155,"&gt;="&amp;H$5,'Absence Log'!$C$6:$C$155,"&lt;="&amp;EOMONTH(H$5,0))-SUMIFS('Absence Log'!$E$6:$E$155,'Absence Log'!$A$6:$A$155,$A32,'Absence Log'!$B$6:$B$155,"Vacation",'Absence Log'!$C$6:$C$155,"&gt;="&amp;H$5,'Absence Log'!$C$6:$C$155,"&lt;="&amp;EOMONTH(H$5,0)))</f>
        <v/>
      </c>
      <c r="I32" s="7">
        <f>IF($A32="","",SUMIFS('Absence Log'!$E$6:$E$155,'Absence Log'!$A$6:$A$155,$A32,'Absence Log'!$C$6:$C$155,"&gt;="&amp;I$5,'Absence Log'!$C$6:$C$155,"&lt;="&amp;EOMONTH(I$5,0))-SUMIFS('Absence Log'!$E$6:$E$155,'Absence Log'!$A$6:$A$155,$A32,'Absence Log'!$B$6:$B$155,"Vacation",'Absence Log'!$C$6:$C$155,"&gt;="&amp;I$5,'Absence Log'!$C$6:$C$155,"&lt;="&amp;EOMONTH(I$5,0)))</f>
        <v/>
      </c>
      <c r="J32" s="7">
        <f>IF($A32="","",SUMIFS('Absence Log'!$E$6:$E$155,'Absence Log'!$A$6:$A$155,$A32,'Absence Log'!$C$6:$C$155,"&gt;="&amp;J$5,'Absence Log'!$C$6:$C$155,"&lt;="&amp;EOMONTH(J$5,0))-SUMIFS('Absence Log'!$E$6:$E$155,'Absence Log'!$A$6:$A$155,$A32,'Absence Log'!$B$6:$B$155,"Vacation",'Absence Log'!$C$6:$C$155,"&gt;="&amp;J$5,'Absence Log'!$C$6:$C$155,"&lt;="&amp;EOMONTH(J$5,0)))</f>
        <v/>
      </c>
      <c r="K32" s="7">
        <f>IF($A32="","",SUMIFS('Absence Log'!$E$6:$E$155,'Absence Log'!$A$6:$A$155,$A32,'Absence Log'!$C$6:$C$155,"&gt;="&amp;K$5,'Absence Log'!$C$6:$C$155,"&lt;="&amp;EOMONTH(K$5,0))-SUMIFS('Absence Log'!$E$6:$E$155,'Absence Log'!$A$6:$A$155,$A32,'Absence Log'!$B$6:$B$155,"Vacation",'Absence Log'!$C$6:$C$155,"&gt;="&amp;K$5,'Absence Log'!$C$6:$C$155,"&lt;="&amp;EOMONTH(K$5,0)))</f>
        <v/>
      </c>
      <c r="L32" s="7">
        <f>IF($A32="","",SUMIFS('Absence Log'!$E$6:$E$155,'Absence Log'!$A$6:$A$155,$A32,'Absence Log'!$C$6:$C$155,"&gt;="&amp;L$5,'Absence Log'!$C$6:$C$155,"&lt;="&amp;EOMONTH(L$5,0))-SUMIFS('Absence Log'!$E$6:$E$155,'Absence Log'!$A$6:$A$155,$A32,'Absence Log'!$B$6:$B$155,"Vacation",'Absence Log'!$C$6:$C$155,"&gt;="&amp;L$5,'Absence Log'!$C$6:$C$155,"&lt;="&amp;EOMONTH(L$5,0)))</f>
        <v/>
      </c>
      <c r="M32" s="7">
        <f>IF($A32="","",SUMIFS('Absence Log'!$E$6:$E$155,'Absence Log'!$A$6:$A$155,$A32,'Absence Log'!$C$6:$C$155,"&gt;="&amp;M$5,'Absence Log'!$C$6:$C$155,"&lt;="&amp;EOMONTH(M$5,0))-SUMIFS('Absence Log'!$E$6:$E$155,'Absence Log'!$A$6:$A$155,$A32,'Absence Log'!$B$6:$B$155,"Vacation",'Absence Log'!$C$6:$C$155,"&gt;="&amp;M$5,'Absence Log'!$C$6:$C$155,"&lt;="&amp;EOMONTH(M$5,0)))</f>
        <v/>
      </c>
      <c r="N32" s="7">
        <f>IF($A32="","",SUM(B32:M32))</f>
        <v/>
      </c>
    </row>
    <row r="33">
      <c r="A33" s="8">
        <f>IF(Employees!A33="","",Employees!A33)</f>
        <v/>
      </c>
      <c r="B33" s="9">
        <f>IF($A33="","",SUMIFS('Absence Log'!$E$6:$E$155,'Absence Log'!$A$6:$A$155,$A33,'Absence Log'!$C$6:$C$155,"&gt;="&amp;B$5,'Absence Log'!$C$6:$C$155,"&lt;="&amp;EOMONTH(B$5,0))-SUMIFS('Absence Log'!$E$6:$E$155,'Absence Log'!$A$6:$A$155,$A33,'Absence Log'!$B$6:$B$155,"Vacation",'Absence Log'!$C$6:$C$155,"&gt;="&amp;B$5,'Absence Log'!$C$6:$C$155,"&lt;="&amp;EOMONTH(B$5,0)))</f>
        <v/>
      </c>
      <c r="C33" s="9">
        <f>IF($A33="","",SUMIFS('Absence Log'!$E$6:$E$155,'Absence Log'!$A$6:$A$155,$A33,'Absence Log'!$C$6:$C$155,"&gt;="&amp;C$5,'Absence Log'!$C$6:$C$155,"&lt;="&amp;EOMONTH(C$5,0))-SUMIFS('Absence Log'!$E$6:$E$155,'Absence Log'!$A$6:$A$155,$A33,'Absence Log'!$B$6:$B$155,"Vacation",'Absence Log'!$C$6:$C$155,"&gt;="&amp;C$5,'Absence Log'!$C$6:$C$155,"&lt;="&amp;EOMONTH(C$5,0)))</f>
        <v/>
      </c>
      <c r="D33" s="9">
        <f>IF($A33="","",SUMIFS('Absence Log'!$E$6:$E$155,'Absence Log'!$A$6:$A$155,$A33,'Absence Log'!$C$6:$C$155,"&gt;="&amp;D$5,'Absence Log'!$C$6:$C$155,"&lt;="&amp;EOMONTH(D$5,0))-SUMIFS('Absence Log'!$E$6:$E$155,'Absence Log'!$A$6:$A$155,$A33,'Absence Log'!$B$6:$B$155,"Vacation",'Absence Log'!$C$6:$C$155,"&gt;="&amp;D$5,'Absence Log'!$C$6:$C$155,"&lt;="&amp;EOMONTH(D$5,0)))</f>
        <v/>
      </c>
      <c r="E33" s="9">
        <f>IF($A33="","",SUMIFS('Absence Log'!$E$6:$E$155,'Absence Log'!$A$6:$A$155,$A33,'Absence Log'!$C$6:$C$155,"&gt;="&amp;E$5,'Absence Log'!$C$6:$C$155,"&lt;="&amp;EOMONTH(E$5,0))-SUMIFS('Absence Log'!$E$6:$E$155,'Absence Log'!$A$6:$A$155,$A33,'Absence Log'!$B$6:$B$155,"Vacation",'Absence Log'!$C$6:$C$155,"&gt;="&amp;E$5,'Absence Log'!$C$6:$C$155,"&lt;="&amp;EOMONTH(E$5,0)))</f>
        <v/>
      </c>
      <c r="F33" s="9">
        <f>IF($A33="","",SUMIFS('Absence Log'!$E$6:$E$155,'Absence Log'!$A$6:$A$155,$A33,'Absence Log'!$C$6:$C$155,"&gt;="&amp;F$5,'Absence Log'!$C$6:$C$155,"&lt;="&amp;EOMONTH(F$5,0))-SUMIFS('Absence Log'!$E$6:$E$155,'Absence Log'!$A$6:$A$155,$A33,'Absence Log'!$B$6:$B$155,"Vacation",'Absence Log'!$C$6:$C$155,"&gt;="&amp;F$5,'Absence Log'!$C$6:$C$155,"&lt;="&amp;EOMONTH(F$5,0)))</f>
        <v/>
      </c>
      <c r="G33" s="9">
        <f>IF($A33="","",SUMIFS('Absence Log'!$E$6:$E$155,'Absence Log'!$A$6:$A$155,$A33,'Absence Log'!$C$6:$C$155,"&gt;="&amp;G$5,'Absence Log'!$C$6:$C$155,"&lt;="&amp;EOMONTH(G$5,0))-SUMIFS('Absence Log'!$E$6:$E$155,'Absence Log'!$A$6:$A$155,$A33,'Absence Log'!$B$6:$B$155,"Vacation",'Absence Log'!$C$6:$C$155,"&gt;="&amp;G$5,'Absence Log'!$C$6:$C$155,"&lt;="&amp;EOMONTH(G$5,0)))</f>
        <v/>
      </c>
      <c r="H33" s="9">
        <f>IF($A33="","",SUMIFS('Absence Log'!$E$6:$E$155,'Absence Log'!$A$6:$A$155,$A33,'Absence Log'!$C$6:$C$155,"&gt;="&amp;H$5,'Absence Log'!$C$6:$C$155,"&lt;="&amp;EOMONTH(H$5,0))-SUMIFS('Absence Log'!$E$6:$E$155,'Absence Log'!$A$6:$A$155,$A33,'Absence Log'!$B$6:$B$155,"Vacation",'Absence Log'!$C$6:$C$155,"&gt;="&amp;H$5,'Absence Log'!$C$6:$C$155,"&lt;="&amp;EOMONTH(H$5,0)))</f>
        <v/>
      </c>
      <c r="I33" s="9">
        <f>IF($A33="","",SUMIFS('Absence Log'!$E$6:$E$155,'Absence Log'!$A$6:$A$155,$A33,'Absence Log'!$C$6:$C$155,"&gt;="&amp;I$5,'Absence Log'!$C$6:$C$155,"&lt;="&amp;EOMONTH(I$5,0))-SUMIFS('Absence Log'!$E$6:$E$155,'Absence Log'!$A$6:$A$155,$A33,'Absence Log'!$B$6:$B$155,"Vacation",'Absence Log'!$C$6:$C$155,"&gt;="&amp;I$5,'Absence Log'!$C$6:$C$155,"&lt;="&amp;EOMONTH(I$5,0)))</f>
        <v/>
      </c>
      <c r="J33" s="9">
        <f>IF($A33="","",SUMIFS('Absence Log'!$E$6:$E$155,'Absence Log'!$A$6:$A$155,$A33,'Absence Log'!$C$6:$C$155,"&gt;="&amp;J$5,'Absence Log'!$C$6:$C$155,"&lt;="&amp;EOMONTH(J$5,0))-SUMIFS('Absence Log'!$E$6:$E$155,'Absence Log'!$A$6:$A$155,$A33,'Absence Log'!$B$6:$B$155,"Vacation",'Absence Log'!$C$6:$C$155,"&gt;="&amp;J$5,'Absence Log'!$C$6:$C$155,"&lt;="&amp;EOMONTH(J$5,0)))</f>
        <v/>
      </c>
      <c r="K33" s="9">
        <f>IF($A33="","",SUMIFS('Absence Log'!$E$6:$E$155,'Absence Log'!$A$6:$A$155,$A33,'Absence Log'!$C$6:$C$155,"&gt;="&amp;K$5,'Absence Log'!$C$6:$C$155,"&lt;="&amp;EOMONTH(K$5,0))-SUMIFS('Absence Log'!$E$6:$E$155,'Absence Log'!$A$6:$A$155,$A33,'Absence Log'!$B$6:$B$155,"Vacation",'Absence Log'!$C$6:$C$155,"&gt;="&amp;K$5,'Absence Log'!$C$6:$C$155,"&lt;="&amp;EOMONTH(K$5,0)))</f>
        <v/>
      </c>
      <c r="L33" s="9">
        <f>IF($A33="","",SUMIFS('Absence Log'!$E$6:$E$155,'Absence Log'!$A$6:$A$155,$A33,'Absence Log'!$C$6:$C$155,"&gt;="&amp;L$5,'Absence Log'!$C$6:$C$155,"&lt;="&amp;EOMONTH(L$5,0))-SUMIFS('Absence Log'!$E$6:$E$155,'Absence Log'!$A$6:$A$155,$A33,'Absence Log'!$B$6:$B$155,"Vacation",'Absence Log'!$C$6:$C$155,"&gt;="&amp;L$5,'Absence Log'!$C$6:$C$155,"&lt;="&amp;EOMONTH(L$5,0)))</f>
        <v/>
      </c>
      <c r="M33" s="9">
        <f>IF($A33="","",SUMIFS('Absence Log'!$E$6:$E$155,'Absence Log'!$A$6:$A$155,$A33,'Absence Log'!$C$6:$C$155,"&gt;="&amp;M$5,'Absence Log'!$C$6:$C$155,"&lt;="&amp;EOMONTH(M$5,0))-SUMIFS('Absence Log'!$E$6:$E$155,'Absence Log'!$A$6:$A$155,$A33,'Absence Log'!$B$6:$B$155,"Vacation",'Absence Log'!$C$6:$C$155,"&gt;="&amp;M$5,'Absence Log'!$C$6:$C$155,"&lt;="&amp;EOMONTH(M$5,0)))</f>
        <v/>
      </c>
      <c r="N33" s="9">
        <f>IF($A33="","",SUM(B33:M33))</f>
        <v/>
      </c>
    </row>
    <row r="34">
      <c r="A34" s="6">
        <f>IF(Employees!A34="","",Employees!A34)</f>
        <v/>
      </c>
      <c r="B34" s="7">
        <f>IF($A34="","",SUMIFS('Absence Log'!$E$6:$E$155,'Absence Log'!$A$6:$A$155,$A34,'Absence Log'!$C$6:$C$155,"&gt;="&amp;B$5,'Absence Log'!$C$6:$C$155,"&lt;="&amp;EOMONTH(B$5,0))-SUMIFS('Absence Log'!$E$6:$E$155,'Absence Log'!$A$6:$A$155,$A34,'Absence Log'!$B$6:$B$155,"Vacation",'Absence Log'!$C$6:$C$155,"&gt;="&amp;B$5,'Absence Log'!$C$6:$C$155,"&lt;="&amp;EOMONTH(B$5,0)))</f>
        <v/>
      </c>
      <c r="C34" s="7">
        <f>IF($A34="","",SUMIFS('Absence Log'!$E$6:$E$155,'Absence Log'!$A$6:$A$155,$A34,'Absence Log'!$C$6:$C$155,"&gt;="&amp;C$5,'Absence Log'!$C$6:$C$155,"&lt;="&amp;EOMONTH(C$5,0))-SUMIFS('Absence Log'!$E$6:$E$155,'Absence Log'!$A$6:$A$155,$A34,'Absence Log'!$B$6:$B$155,"Vacation",'Absence Log'!$C$6:$C$155,"&gt;="&amp;C$5,'Absence Log'!$C$6:$C$155,"&lt;="&amp;EOMONTH(C$5,0)))</f>
        <v/>
      </c>
      <c r="D34" s="7">
        <f>IF($A34="","",SUMIFS('Absence Log'!$E$6:$E$155,'Absence Log'!$A$6:$A$155,$A34,'Absence Log'!$C$6:$C$155,"&gt;="&amp;D$5,'Absence Log'!$C$6:$C$155,"&lt;="&amp;EOMONTH(D$5,0))-SUMIFS('Absence Log'!$E$6:$E$155,'Absence Log'!$A$6:$A$155,$A34,'Absence Log'!$B$6:$B$155,"Vacation",'Absence Log'!$C$6:$C$155,"&gt;="&amp;D$5,'Absence Log'!$C$6:$C$155,"&lt;="&amp;EOMONTH(D$5,0)))</f>
        <v/>
      </c>
      <c r="E34" s="7">
        <f>IF($A34="","",SUMIFS('Absence Log'!$E$6:$E$155,'Absence Log'!$A$6:$A$155,$A34,'Absence Log'!$C$6:$C$155,"&gt;="&amp;E$5,'Absence Log'!$C$6:$C$155,"&lt;="&amp;EOMONTH(E$5,0))-SUMIFS('Absence Log'!$E$6:$E$155,'Absence Log'!$A$6:$A$155,$A34,'Absence Log'!$B$6:$B$155,"Vacation",'Absence Log'!$C$6:$C$155,"&gt;="&amp;E$5,'Absence Log'!$C$6:$C$155,"&lt;="&amp;EOMONTH(E$5,0)))</f>
        <v/>
      </c>
      <c r="F34" s="7">
        <f>IF($A34="","",SUMIFS('Absence Log'!$E$6:$E$155,'Absence Log'!$A$6:$A$155,$A34,'Absence Log'!$C$6:$C$155,"&gt;="&amp;F$5,'Absence Log'!$C$6:$C$155,"&lt;="&amp;EOMONTH(F$5,0))-SUMIFS('Absence Log'!$E$6:$E$155,'Absence Log'!$A$6:$A$155,$A34,'Absence Log'!$B$6:$B$155,"Vacation",'Absence Log'!$C$6:$C$155,"&gt;="&amp;F$5,'Absence Log'!$C$6:$C$155,"&lt;="&amp;EOMONTH(F$5,0)))</f>
        <v/>
      </c>
      <c r="G34" s="7">
        <f>IF($A34="","",SUMIFS('Absence Log'!$E$6:$E$155,'Absence Log'!$A$6:$A$155,$A34,'Absence Log'!$C$6:$C$155,"&gt;="&amp;G$5,'Absence Log'!$C$6:$C$155,"&lt;="&amp;EOMONTH(G$5,0))-SUMIFS('Absence Log'!$E$6:$E$155,'Absence Log'!$A$6:$A$155,$A34,'Absence Log'!$B$6:$B$155,"Vacation",'Absence Log'!$C$6:$C$155,"&gt;="&amp;G$5,'Absence Log'!$C$6:$C$155,"&lt;="&amp;EOMONTH(G$5,0)))</f>
        <v/>
      </c>
      <c r="H34" s="7">
        <f>IF($A34="","",SUMIFS('Absence Log'!$E$6:$E$155,'Absence Log'!$A$6:$A$155,$A34,'Absence Log'!$C$6:$C$155,"&gt;="&amp;H$5,'Absence Log'!$C$6:$C$155,"&lt;="&amp;EOMONTH(H$5,0))-SUMIFS('Absence Log'!$E$6:$E$155,'Absence Log'!$A$6:$A$155,$A34,'Absence Log'!$B$6:$B$155,"Vacation",'Absence Log'!$C$6:$C$155,"&gt;="&amp;H$5,'Absence Log'!$C$6:$C$155,"&lt;="&amp;EOMONTH(H$5,0)))</f>
        <v/>
      </c>
      <c r="I34" s="7">
        <f>IF($A34="","",SUMIFS('Absence Log'!$E$6:$E$155,'Absence Log'!$A$6:$A$155,$A34,'Absence Log'!$C$6:$C$155,"&gt;="&amp;I$5,'Absence Log'!$C$6:$C$155,"&lt;="&amp;EOMONTH(I$5,0))-SUMIFS('Absence Log'!$E$6:$E$155,'Absence Log'!$A$6:$A$155,$A34,'Absence Log'!$B$6:$B$155,"Vacation",'Absence Log'!$C$6:$C$155,"&gt;="&amp;I$5,'Absence Log'!$C$6:$C$155,"&lt;="&amp;EOMONTH(I$5,0)))</f>
        <v/>
      </c>
      <c r="J34" s="7">
        <f>IF($A34="","",SUMIFS('Absence Log'!$E$6:$E$155,'Absence Log'!$A$6:$A$155,$A34,'Absence Log'!$C$6:$C$155,"&gt;="&amp;J$5,'Absence Log'!$C$6:$C$155,"&lt;="&amp;EOMONTH(J$5,0))-SUMIFS('Absence Log'!$E$6:$E$155,'Absence Log'!$A$6:$A$155,$A34,'Absence Log'!$B$6:$B$155,"Vacation",'Absence Log'!$C$6:$C$155,"&gt;="&amp;J$5,'Absence Log'!$C$6:$C$155,"&lt;="&amp;EOMONTH(J$5,0)))</f>
        <v/>
      </c>
      <c r="K34" s="7">
        <f>IF($A34="","",SUMIFS('Absence Log'!$E$6:$E$155,'Absence Log'!$A$6:$A$155,$A34,'Absence Log'!$C$6:$C$155,"&gt;="&amp;K$5,'Absence Log'!$C$6:$C$155,"&lt;="&amp;EOMONTH(K$5,0))-SUMIFS('Absence Log'!$E$6:$E$155,'Absence Log'!$A$6:$A$155,$A34,'Absence Log'!$B$6:$B$155,"Vacation",'Absence Log'!$C$6:$C$155,"&gt;="&amp;K$5,'Absence Log'!$C$6:$C$155,"&lt;="&amp;EOMONTH(K$5,0)))</f>
        <v/>
      </c>
      <c r="L34" s="7">
        <f>IF($A34="","",SUMIFS('Absence Log'!$E$6:$E$155,'Absence Log'!$A$6:$A$155,$A34,'Absence Log'!$C$6:$C$155,"&gt;="&amp;L$5,'Absence Log'!$C$6:$C$155,"&lt;="&amp;EOMONTH(L$5,0))-SUMIFS('Absence Log'!$E$6:$E$155,'Absence Log'!$A$6:$A$155,$A34,'Absence Log'!$B$6:$B$155,"Vacation",'Absence Log'!$C$6:$C$155,"&gt;="&amp;L$5,'Absence Log'!$C$6:$C$155,"&lt;="&amp;EOMONTH(L$5,0)))</f>
        <v/>
      </c>
      <c r="M34" s="7">
        <f>IF($A34="","",SUMIFS('Absence Log'!$E$6:$E$155,'Absence Log'!$A$6:$A$155,$A34,'Absence Log'!$C$6:$C$155,"&gt;="&amp;M$5,'Absence Log'!$C$6:$C$155,"&lt;="&amp;EOMONTH(M$5,0))-SUMIFS('Absence Log'!$E$6:$E$155,'Absence Log'!$A$6:$A$155,$A34,'Absence Log'!$B$6:$B$155,"Vacation",'Absence Log'!$C$6:$C$155,"&gt;="&amp;M$5,'Absence Log'!$C$6:$C$155,"&lt;="&amp;EOMONTH(M$5,0)))</f>
        <v/>
      </c>
      <c r="N34" s="7">
        <f>IF($A34="","",SUM(B34:M34))</f>
        <v/>
      </c>
    </row>
    <row r="35">
      <c r="A35" s="8">
        <f>IF(Employees!A35="","",Employees!A35)</f>
        <v/>
      </c>
      <c r="B35" s="9">
        <f>IF($A35="","",SUMIFS('Absence Log'!$E$6:$E$155,'Absence Log'!$A$6:$A$155,$A35,'Absence Log'!$C$6:$C$155,"&gt;="&amp;B$5,'Absence Log'!$C$6:$C$155,"&lt;="&amp;EOMONTH(B$5,0))-SUMIFS('Absence Log'!$E$6:$E$155,'Absence Log'!$A$6:$A$155,$A35,'Absence Log'!$B$6:$B$155,"Vacation",'Absence Log'!$C$6:$C$155,"&gt;="&amp;B$5,'Absence Log'!$C$6:$C$155,"&lt;="&amp;EOMONTH(B$5,0)))</f>
        <v/>
      </c>
      <c r="C35" s="9">
        <f>IF($A35="","",SUMIFS('Absence Log'!$E$6:$E$155,'Absence Log'!$A$6:$A$155,$A35,'Absence Log'!$C$6:$C$155,"&gt;="&amp;C$5,'Absence Log'!$C$6:$C$155,"&lt;="&amp;EOMONTH(C$5,0))-SUMIFS('Absence Log'!$E$6:$E$155,'Absence Log'!$A$6:$A$155,$A35,'Absence Log'!$B$6:$B$155,"Vacation",'Absence Log'!$C$6:$C$155,"&gt;="&amp;C$5,'Absence Log'!$C$6:$C$155,"&lt;="&amp;EOMONTH(C$5,0)))</f>
        <v/>
      </c>
      <c r="D35" s="9">
        <f>IF($A35="","",SUMIFS('Absence Log'!$E$6:$E$155,'Absence Log'!$A$6:$A$155,$A35,'Absence Log'!$C$6:$C$155,"&gt;="&amp;D$5,'Absence Log'!$C$6:$C$155,"&lt;="&amp;EOMONTH(D$5,0))-SUMIFS('Absence Log'!$E$6:$E$155,'Absence Log'!$A$6:$A$155,$A35,'Absence Log'!$B$6:$B$155,"Vacation",'Absence Log'!$C$6:$C$155,"&gt;="&amp;D$5,'Absence Log'!$C$6:$C$155,"&lt;="&amp;EOMONTH(D$5,0)))</f>
        <v/>
      </c>
      <c r="E35" s="9">
        <f>IF($A35="","",SUMIFS('Absence Log'!$E$6:$E$155,'Absence Log'!$A$6:$A$155,$A35,'Absence Log'!$C$6:$C$155,"&gt;="&amp;E$5,'Absence Log'!$C$6:$C$155,"&lt;="&amp;EOMONTH(E$5,0))-SUMIFS('Absence Log'!$E$6:$E$155,'Absence Log'!$A$6:$A$155,$A35,'Absence Log'!$B$6:$B$155,"Vacation",'Absence Log'!$C$6:$C$155,"&gt;="&amp;E$5,'Absence Log'!$C$6:$C$155,"&lt;="&amp;EOMONTH(E$5,0)))</f>
        <v/>
      </c>
      <c r="F35" s="9">
        <f>IF($A35="","",SUMIFS('Absence Log'!$E$6:$E$155,'Absence Log'!$A$6:$A$155,$A35,'Absence Log'!$C$6:$C$155,"&gt;="&amp;F$5,'Absence Log'!$C$6:$C$155,"&lt;="&amp;EOMONTH(F$5,0))-SUMIFS('Absence Log'!$E$6:$E$155,'Absence Log'!$A$6:$A$155,$A35,'Absence Log'!$B$6:$B$155,"Vacation",'Absence Log'!$C$6:$C$155,"&gt;="&amp;F$5,'Absence Log'!$C$6:$C$155,"&lt;="&amp;EOMONTH(F$5,0)))</f>
        <v/>
      </c>
      <c r="G35" s="9">
        <f>IF($A35="","",SUMIFS('Absence Log'!$E$6:$E$155,'Absence Log'!$A$6:$A$155,$A35,'Absence Log'!$C$6:$C$155,"&gt;="&amp;G$5,'Absence Log'!$C$6:$C$155,"&lt;="&amp;EOMONTH(G$5,0))-SUMIFS('Absence Log'!$E$6:$E$155,'Absence Log'!$A$6:$A$155,$A35,'Absence Log'!$B$6:$B$155,"Vacation",'Absence Log'!$C$6:$C$155,"&gt;="&amp;G$5,'Absence Log'!$C$6:$C$155,"&lt;="&amp;EOMONTH(G$5,0)))</f>
        <v/>
      </c>
      <c r="H35" s="9">
        <f>IF($A35="","",SUMIFS('Absence Log'!$E$6:$E$155,'Absence Log'!$A$6:$A$155,$A35,'Absence Log'!$C$6:$C$155,"&gt;="&amp;H$5,'Absence Log'!$C$6:$C$155,"&lt;="&amp;EOMONTH(H$5,0))-SUMIFS('Absence Log'!$E$6:$E$155,'Absence Log'!$A$6:$A$155,$A35,'Absence Log'!$B$6:$B$155,"Vacation",'Absence Log'!$C$6:$C$155,"&gt;="&amp;H$5,'Absence Log'!$C$6:$C$155,"&lt;="&amp;EOMONTH(H$5,0)))</f>
        <v/>
      </c>
      <c r="I35" s="9">
        <f>IF($A35="","",SUMIFS('Absence Log'!$E$6:$E$155,'Absence Log'!$A$6:$A$155,$A35,'Absence Log'!$C$6:$C$155,"&gt;="&amp;I$5,'Absence Log'!$C$6:$C$155,"&lt;="&amp;EOMONTH(I$5,0))-SUMIFS('Absence Log'!$E$6:$E$155,'Absence Log'!$A$6:$A$155,$A35,'Absence Log'!$B$6:$B$155,"Vacation",'Absence Log'!$C$6:$C$155,"&gt;="&amp;I$5,'Absence Log'!$C$6:$C$155,"&lt;="&amp;EOMONTH(I$5,0)))</f>
        <v/>
      </c>
      <c r="J35" s="9">
        <f>IF($A35="","",SUMIFS('Absence Log'!$E$6:$E$155,'Absence Log'!$A$6:$A$155,$A35,'Absence Log'!$C$6:$C$155,"&gt;="&amp;J$5,'Absence Log'!$C$6:$C$155,"&lt;="&amp;EOMONTH(J$5,0))-SUMIFS('Absence Log'!$E$6:$E$155,'Absence Log'!$A$6:$A$155,$A35,'Absence Log'!$B$6:$B$155,"Vacation",'Absence Log'!$C$6:$C$155,"&gt;="&amp;J$5,'Absence Log'!$C$6:$C$155,"&lt;="&amp;EOMONTH(J$5,0)))</f>
        <v/>
      </c>
      <c r="K35" s="9">
        <f>IF($A35="","",SUMIFS('Absence Log'!$E$6:$E$155,'Absence Log'!$A$6:$A$155,$A35,'Absence Log'!$C$6:$C$155,"&gt;="&amp;K$5,'Absence Log'!$C$6:$C$155,"&lt;="&amp;EOMONTH(K$5,0))-SUMIFS('Absence Log'!$E$6:$E$155,'Absence Log'!$A$6:$A$155,$A35,'Absence Log'!$B$6:$B$155,"Vacation",'Absence Log'!$C$6:$C$155,"&gt;="&amp;K$5,'Absence Log'!$C$6:$C$155,"&lt;="&amp;EOMONTH(K$5,0)))</f>
        <v/>
      </c>
      <c r="L35" s="9">
        <f>IF($A35="","",SUMIFS('Absence Log'!$E$6:$E$155,'Absence Log'!$A$6:$A$155,$A35,'Absence Log'!$C$6:$C$155,"&gt;="&amp;L$5,'Absence Log'!$C$6:$C$155,"&lt;="&amp;EOMONTH(L$5,0))-SUMIFS('Absence Log'!$E$6:$E$155,'Absence Log'!$A$6:$A$155,$A35,'Absence Log'!$B$6:$B$155,"Vacation",'Absence Log'!$C$6:$C$155,"&gt;="&amp;L$5,'Absence Log'!$C$6:$C$155,"&lt;="&amp;EOMONTH(L$5,0)))</f>
        <v/>
      </c>
      <c r="M35" s="9">
        <f>IF($A35="","",SUMIFS('Absence Log'!$E$6:$E$155,'Absence Log'!$A$6:$A$155,$A35,'Absence Log'!$C$6:$C$155,"&gt;="&amp;M$5,'Absence Log'!$C$6:$C$155,"&lt;="&amp;EOMONTH(M$5,0))-SUMIFS('Absence Log'!$E$6:$E$155,'Absence Log'!$A$6:$A$155,$A35,'Absence Log'!$B$6:$B$155,"Vacation",'Absence Log'!$C$6:$C$155,"&gt;="&amp;M$5,'Absence Log'!$C$6:$C$155,"&lt;="&amp;EOMONTH(M$5,0)))</f>
        <v/>
      </c>
      <c r="N35" s="9">
        <f>IF($A35="","",SUM(B35:M35))</f>
        <v/>
      </c>
    </row>
    <row r="36">
      <c r="A36" s="17" t="inlineStr">
        <is>
          <t>TEAM TOTAL</t>
        </is>
      </c>
      <c r="B36" s="18">
        <f>SUM(B6:B35)</f>
        <v/>
      </c>
      <c r="C36" s="18">
        <f>SUM(C6:C35)</f>
        <v/>
      </c>
      <c r="D36" s="18">
        <f>SUM(D6:D35)</f>
        <v/>
      </c>
      <c r="E36" s="18">
        <f>SUM(E6:E35)</f>
        <v/>
      </c>
      <c r="F36" s="18">
        <f>SUM(F6:F35)</f>
        <v/>
      </c>
      <c r="G36" s="18">
        <f>SUM(G6:G35)</f>
        <v/>
      </c>
      <c r="H36" s="18">
        <f>SUM(H6:H35)</f>
        <v/>
      </c>
      <c r="I36" s="18">
        <f>SUM(I6:I35)</f>
        <v/>
      </c>
      <c r="J36" s="18">
        <f>SUM(J6:J35)</f>
        <v/>
      </c>
      <c r="K36" s="18">
        <f>SUM(K6:K35)</f>
        <v/>
      </c>
      <c r="L36" s="18">
        <f>SUM(L6:L35)</f>
        <v/>
      </c>
      <c r="M36" s="18">
        <f>SUM(M6:M35)</f>
        <v/>
      </c>
      <c r="N36" s="18">
        <f>SUM(N6:N35)</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20" customWidth="1" min="1" max="1"/>
    <col width="28" customWidth="1" min="2" max="2"/>
    <col width="56" customWidth="1" min="3" max="3"/>
  </cols>
  <sheetData>
    <row r="1">
      <c r="A1" s="1" t="inlineStr">
        <is>
          <t>Absence Types</t>
        </is>
      </c>
    </row>
    <row r="2">
      <c r="A2" s="2" t="inlineStr">
        <is>
          <t>Type these exactly as written into column B of the Absence Log.</t>
        </is>
      </c>
    </row>
    <row r="5">
      <c r="A5" s="5" t="inlineStr">
        <is>
          <t>Type</t>
        </is>
      </c>
      <c r="B5" s="5" t="inlineStr">
        <is>
          <t>Counts toward absence rate?</t>
        </is>
      </c>
      <c r="C5" s="5" t="inlineStr">
        <is>
          <t>Notes</t>
        </is>
      </c>
    </row>
    <row r="6">
      <c r="A6" s="23" t="inlineStr">
        <is>
          <t>Sickness</t>
        </is>
      </c>
      <c r="B6" s="7" t="inlineStr">
        <is>
          <t>Yes</t>
        </is>
      </c>
      <c r="C6" s="6" t="inlineStr">
        <is>
          <t>Short-term illness — the main driver of the Bradford Factor.</t>
        </is>
      </c>
    </row>
    <row r="7">
      <c r="A7" s="24" t="inlineStr">
        <is>
          <t>Unauthorised</t>
        </is>
      </c>
      <c r="B7" s="9" t="inlineStr">
        <is>
          <t>Yes</t>
        </is>
      </c>
      <c r="C7" s="8" t="inlineStr">
        <is>
          <t>No notice given, no approved reason. Counts against the rate.</t>
        </is>
      </c>
    </row>
    <row r="8">
      <c r="A8" s="23" t="inlineStr">
        <is>
          <t>Late</t>
        </is>
      </c>
      <c r="B8" s="7" t="inlineStr">
        <is>
          <t>Part</t>
        </is>
      </c>
      <c r="C8" s="6" t="inlineStr">
        <is>
          <t>Log as a part day. Chronic lateness shows up as occasions, not days.</t>
        </is>
      </c>
    </row>
    <row r="9">
      <c r="A9" s="24" t="inlineStr">
        <is>
          <t>Medical</t>
        </is>
      </c>
      <c r="B9" s="9" t="inlineStr">
        <is>
          <t>Yes</t>
        </is>
      </c>
      <c r="C9" s="8" t="inlineStr">
        <is>
          <t>Appointments, hospital, dental.</t>
        </is>
      </c>
    </row>
    <row r="10">
      <c r="A10" s="23" t="inlineStr">
        <is>
          <t>Family</t>
        </is>
      </c>
      <c r="B10" s="7" t="inlineStr">
        <is>
          <t>Yes</t>
        </is>
      </c>
      <c r="C10" s="6" t="inlineStr">
        <is>
          <t>Dependant emergency, childcare breakdown.</t>
        </is>
      </c>
    </row>
    <row r="11">
      <c r="A11" s="24" t="inlineStr">
        <is>
          <t>Authorised Unpaid</t>
        </is>
      </c>
      <c r="B11" s="9" t="inlineStr">
        <is>
          <t>Yes</t>
        </is>
      </c>
      <c r="C11" s="8" t="inlineStr">
        <is>
          <t>Agreed in advance but still time lost.</t>
        </is>
      </c>
    </row>
    <row r="12">
      <c r="A12" s="23" t="inlineStr">
        <is>
          <t>Vacation</t>
        </is>
      </c>
      <c r="B12" s="7" t="inlineStr">
        <is>
          <t>No</t>
        </is>
      </c>
      <c r="C12" s="6" t="inlineStr">
        <is>
          <t>Planned leave — excluded from the absence rate on purpose.</t>
        </is>
      </c>
    </row>
    <row r="15">
      <c r="A15" s="2" t="inlineStr">
        <is>
          <t>Only "Vacation" is excluded from the Summary and Monthly Trend tabs. To exclude another type, add a matching subtraction to those formulas.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2026-08-23T06:03:25Z</dcterms:created>
  <dcterms:modified xsi:type="dcterms:W3CDTF">2026-08-23T06:03:25Z</dcterms:modified>
</cp:coreProperties>
</file>